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bpcf7\Desktop\"/>
    </mc:Choice>
  </mc:AlternateContent>
  <xr:revisionPtr revIDLastSave="0" documentId="13_ncr:1_{8D869ACC-EB4B-45E6-A6F1-18BFE8E79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물품" sheetId="16" r:id="rId1"/>
    <sheet name="공사" sheetId="19" r:id="rId2"/>
    <sheet name="용역" sheetId="18" r:id="rId3"/>
    <sheet name="일반" sheetId="17" r:id="rId4"/>
  </sheets>
  <definedNames>
    <definedName name="_xlnm._FilterDatabase" localSheetId="1" hidden="1">공사!$A$2:$N$2</definedName>
    <definedName name="_xlnm._FilterDatabase" localSheetId="0" hidden="1">물품!$A$2:$N$2</definedName>
    <definedName name="_xlnm._FilterDatabase" localSheetId="2" hidden="1">용역!$A$2:$N$2</definedName>
    <definedName name="_xlnm._FilterDatabase" localSheetId="3" hidden="1">일반!$A$2:$N$2</definedName>
    <definedName name="_xlnm.Print_Area" localSheetId="1">공사!$A$1:$M$2</definedName>
    <definedName name="_xlnm.Print_Area" localSheetId="0">물품!$A$1:$M$2</definedName>
    <definedName name="_xlnm.Print_Area" localSheetId="2">용역!$A$1:$M$2</definedName>
    <definedName name="_xlnm.Print_Area" localSheetId="3">일반!$A$1:$M$2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9" l="1"/>
  <c r="I3" i="19"/>
  <c r="I14" i="18"/>
  <c r="G14" i="18"/>
  <c r="I13" i="18"/>
  <c r="I12" i="18"/>
  <c r="I10" i="18"/>
  <c r="I9" i="18"/>
  <c r="I8" i="18"/>
  <c r="I7" i="18"/>
  <c r="I6" i="18"/>
  <c r="I5" i="18"/>
  <c r="I4" i="18"/>
  <c r="I3" i="18"/>
  <c r="I4" i="17"/>
  <c r="I3" i="17"/>
  <c r="I8" i="16"/>
  <c r="I7" i="16"/>
  <c r="I6" i="16"/>
  <c r="I5" i="16"/>
  <c r="I4" i="16"/>
  <c r="I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bpcf7</author>
  </authors>
  <commentList>
    <comment ref="D4" authorId="0" shapeId="0" xr:uid="{85340318-B4C2-4C13-B057-2B9C5736E329}">
      <text>
        <r>
          <rPr>
            <b/>
            <sz val="9"/>
            <color indexed="81"/>
            <rFont val="Tahoma"/>
            <family val="2"/>
          </rPr>
          <t>bpcf7: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착수일</t>
        </r>
        <r>
          <rPr>
            <sz val="9"/>
            <color indexed="81"/>
            <rFont val="Tahoma"/>
            <family val="2"/>
          </rPr>
          <t xml:space="preserve"> 11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15</t>
        </r>
        <r>
          <rPr>
            <sz val="9"/>
            <color indexed="81"/>
            <rFont val="돋움"/>
            <family val="3"/>
            <charset val="129"/>
          </rPr>
          <t>일</t>
        </r>
      </text>
    </comment>
    <comment ref="J13" authorId="0" shapeId="0" xr:uid="{69C5B6A4-A8B9-4882-8D5C-1756DF5F6FB9}">
      <text>
        <r>
          <rPr>
            <b/>
            <sz val="9"/>
            <color indexed="81"/>
            <rFont val="Tahoma"/>
            <family val="2"/>
          </rPr>
          <t>bpcf7: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상호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없음
</t>
        </r>
      </text>
    </comment>
  </commentList>
</comments>
</file>

<file path=xl/sharedStrings.xml><?xml version="1.0" encoding="utf-8"?>
<sst xmlns="http://schemas.openxmlformats.org/spreadsheetml/2006/main" count="173" uniqueCount="116">
  <si>
    <t>대표자</t>
  </si>
  <si>
    <t>연번</t>
  </si>
  <si>
    <t>업체명</t>
  </si>
  <si>
    <t>사업명</t>
  </si>
  <si>
    <t>김정웅</t>
  </si>
  <si>
    <t>계약율</t>
  </si>
  <si>
    <t>박준성</t>
  </si>
  <si>
    <t>주소</t>
  </si>
  <si>
    <t>서울시 강동구 상일동 131 주공아파트 519-303</t>
  </si>
  <si>
    <t>서울시 은평구 진관1로 55,303동 402호</t>
  </si>
  <si>
    <t>안나뮤직</t>
  </si>
  <si>
    <t>계약금액</t>
  </si>
  <si>
    <t>계약기간</t>
  </si>
  <si>
    <t>발주가격</t>
  </si>
  <si>
    <t>계약일자</t>
  </si>
  <si>
    <t>예정가격</t>
  </si>
  <si>
    <t>킴스튜닝아트</t>
  </si>
  <si>
    <t>지방계약법시행령 제25조 1항 5호 나목</t>
  </si>
  <si>
    <t>지방계약법 시행령 제25조 1항 5호 나목</t>
  </si>
  <si>
    <t>여성기업</t>
    <phoneticPr fontId="8" type="noConversion"/>
  </si>
  <si>
    <t>김동현</t>
    <phoneticPr fontId="8" type="noConversion"/>
  </si>
  <si>
    <t xml:space="preserve"> </t>
    <phoneticPr fontId="8" type="noConversion"/>
  </si>
  <si>
    <t>부평구문화재단 전자결재시스템(HANDY 10) 설치 및 데이터 이동 계약</t>
    <phoneticPr fontId="8" type="noConversion"/>
  </si>
  <si>
    <t>부평아트센터 무정전전원공급장치(UPS) 배터리 구입</t>
    <phoneticPr fontId="8" type="noConversion"/>
  </si>
  <si>
    <t>주식회사 파워맥스</t>
    <phoneticPr fontId="8" type="noConversion"/>
  </si>
  <si>
    <t>박형일</t>
    <phoneticPr fontId="8" type="noConversion"/>
  </si>
  <si>
    <t>경기도 화성시 동탄영천로 150, C동 4층 411,412호</t>
    <phoneticPr fontId="8" type="noConversion"/>
  </si>
  <si>
    <t>㈜아이엔씨솔루션</t>
    <phoneticPr fontId="8" type="noConversion"/>
  </si>
  <si>
    <t>이원선</t>
    <phoneticPr fontId="8" type="noConversion"/>
  </si>
  <si>
    <t>서울시 송파구 법원로9길26, C동 911호</t>
    <phoneticPr fontId="8" type="noConversion"/>
  </si>
  <si>
    <t>지방계약법 시행령 제25조 1항 5호 가목</t>
    <phoneticPr fontId="8" type="noConversion"/>
  </si>
  <si>
    <t xml:space="preserve">  문화도시부평 디지털 아카이브시스템 기반 구축 운영 계약</t>
    <phoneticPr fontId="8" type="noConversion"/>
  </si>
  <si>
    <t>더레코드㈜</t>
    <phoneticPr fontId="8" type="noConversion"/>
  </si>
  <si>
    <t>이형수</t>
    <phoneticPr fontId="8" type="noConversion"/>
  </si>
  <si>
    <t>서울특별시 마포구 와우산로30길 7-4, 101호(창전동)</t>
    <phoneticPr fontId="8" type="noConversion"/>
  </si>
  <si>
    <t>덩기덕</t>
    <phoneticPr fontId="8" type="noConversion"/>
  </si>
  <si>
    <t>금수민</t>
    <phoneticPr fontId="8" type="noConversion"/>
  </si>
  <si>
    <t>서울특별시 은평구 서오릉로 64-9, 601호(녹번동)</t>
    <phoneticPr fontId="8" type="noConversion"/>
  </si>
  <si>
    <t>지방계약법 시행령 제25조 1항 5호 마목</t>
    <phoneticPr fontId="8" type="noConversion"/>
  </si>
  <si>
    <t xml:space="preserve">	2024 &lt;애스컴 리메이크&gt; 기획 및 제작 운영 계약  </t>
    <phoneticPr fontId="8" type="noConversion"/>
  </si>
  <si>
    <t xml:space="preserve">	부평구립소년소녀합창단 제13회 정기연주회 &lt;Vivaldi and Love&gt; 피아노 조율 계약</t>
    <phoneticPr fontId="8" type="noConversion"/>
  </si>
  <si>
    <t xml:space="preserve">	부평구립소년소녀합창단 제13회 정기연주회 &lt;Vivaldi and Love&gt; 오르간 대여 계약</t>
    <phoneticPr fontId="8" type="noConversion"/>
  </si>
  <si>
    <t>앤썸뮤직코리아</t>
    <phoneticPr fontId="8" type="noConversion"/>
  </si>
  <si>
    <t>황준</t>
    <phoneticPr fontId="8" type="noConversion"/>
  </si>
  <si>
    <t>경기도 김포시 김포한강9로 11, 415동 605호</t>
    <phoneticPr fontId="8" type="noConversion"/>
  </si>
  <si>
    <t xml:space="preserve">	부평생활문화센터 LED 등기구 교체 공사</t>
    <phoneticPr fontId="8" type="noConversion"/>
  </si>
  <si>
    <t>킴스전기주식회사</t>
    <phoneticPr fontId="8" type="noConversion"/>
  </si>
  <si>
    <t>인천광역시 서구 청라한내로 100번길 101-B117호</t>
    <phoneticPr fontId="8" type="noConversion"/>
  </si>
  <si>
    <t>협동조합 꿈꾸는 문화놀이터 뜻</t>
    <phoneticPr fontId="8" type="noConversion"/>
  </si>
  <si>
    <t>이다현</t>
    <phoneticPr fontId="8" type="noConversion"/>
  </si>
  <si>
    <t>인천광역시 남동구 인주대로 888번길 36, 3층 301호</t>
    <phoneticPr fontId="8" type="noConversion"/>
  </si>
  <si>
    <t>지방계약법시행령 제25조 1항 5호 마목</t>
    <phoneticPr fontId="8" type="noConversion"/>
  </si>
  <si>
    <t>2024 &lt;부평별곳&gt; 공간 교류 프로그램 및 컨설팅 운영 계약</t>
    <phoneticPr fontId="8" type="noConversion"/>
  </si>
  <si>
    <t>바카인테리어</t>
    <phoneticPr fontId="8" type="noConversion"/>
  </si>
  <si>
    <t>문화도시 아카데미 &lt;오작쓰작&gt; 결과공유 전시/공유회 기획 및 운영 대행 계약</t>
    <phoneticPr fontId="8" type="noConversion"/>
  </si>
  <si>
    <t>파이프챔버</t>
    <phoneticPr fontId="8" type="noConversion"/>
  </si>
  <si>
    <t>박지선</t>
    <phoneticPr fontId="8" type="noConversion"/>
  </si>
  <si>
    <t>인천광역시 중구 제물량로 158, 2층 파이프챔버</t>
    <phoneticPr fontId="8" type="noConversion"/>
  </si>
  <si>
    <t>지방계약법시행령 제25조 1항 5호나목</t>
    <phoneticPr fontId="8" type="noConversion"/>
  </si>
  <si>
    <t>부평아트센터 외벽 화강석 교체 공사 계약</t>
    <phoneticPr fontId="8" type="noConversion"/>
  </si>
  <si>
    <t>박하규</t>
    <phoneticPr fontId="8" type="noConversion"/>
  </si>
  <si>
    <t>인천광역시 부평구 경인로 858</t>
    <phoneticPr fontId="8" type="noConversion"/>
  </si>
  <si>
    <t>부평아트센터 3층 복합휴게공간 안전관리용 CCTV 구매 및 설치 계약</t>
    <phoneticPr fontId="8" type="noConversion"/>
  </si>
  <si>
    <t xml:space="preserve">	2024 &lt;문화두레시민회&gt; 결과공유회 기획·운영 계약 계획</t>
    <phoneticPr fontId="8" type="noConversion"/>
  </si>
  <si>
    <t>2024 부평아트센터 송년음악회 &lt;그 겨울의 재즈&gt; 영상 촬영 계약</t>
    <phoneticPr fontId="8" type="noConversion"/>
  </si>
  <si>
    <t>2024년 문화도시부평 기관연대 연계사업 &lt;인하대-인천대 연대 협력 공연&gt; 운영 계약 계획</t>
    <phoneticPr fontId="8" type="noConversion"/>
  </si>
  <si>
    <t>주식회사 케이엠아츠</t>
    <phoneticPr fontId="8" type="noConversion"/>
  </si>
  <si>
    <t>홍현주</t>
    <phoneticPr fontId="8" type="noConversion"/>
  </si>
  <si>
    <t>인천광역시 부평구 부평문화로 37, 4동 1303호(부평동)</t>
    <phoneticPr fontId="8" type="noConversion"/>
  </si>
  <si>
    <t>유가람</t>
    <phoneticPr fontId="8" type="noConversion"/>
  </si>
  <si>
    <t>서울특별시 강서구 마곡중앙6로 63, 6층 637호</t>
    <phoneticPr fontId="8" type="noConversion"/>
  </si>
  <si>
    <t>지방계약법시행령 제25조 1항 5호 나목</t>
    <phoneticPr fontId="8" type="noConversion"/>
  </si>
  <si>
    <t>지방계약법시행령 제25조 1항 5호 가목</t>
    <phoneticPr fontId="8" type="noConversion"/>
  </si>
  <si>
    <t>㈜밑미</t>
    <phoneticPr fontId="8" type="noConversion"/>
  </si>
  <si>
    <t>손하빈</t>
    <phoneticPr fontId="8" type="noConversion"/>
  </si>
  <si>
    <t>서울특별시 성동구 서울숲길 44,4층(성수동1가)</t>
    <phoneticPr fontId="8" type="noConversion"/>
  </si>
  <si>
    <t>씨아이즈텍</t>
    <phoneticPr fontId="8" type="noConversion"/>
  </si>
  <si>
    <t>이주호</t>
    <phoneticPr fontId="8" type="noConversion"/>
  </si>
  <si>
    <t>경기도 성남시 중원구 갈마치로 215, 비동 1204호</t>
    <phoneticPr fontId="8" type="noConversion"/>
  </si>
  <si>
    <t>리비에르 픽쳐스</t>
    <phoneticPr fontId="8" type="noConversion"/>
  </si>
  <si>
    <t xml:space="preserve">	지역 뮤지션 음반 제작 지원 사업 굿즈(키링) 제작 계약</t>
    <phoneticPr fontId="8" type="noConversion"/>
  </si>
  <si>
    <t>로하니앤코</t>
    <phoneticPr fontId="8" type="noConversion"/>
  </si>
  <si>
    <t>노미래외 1명</t>
    <phoneticPr fontId="8" type="noConversion"/>
  </si>
  <si>
    <t>경기도 김포시 강정로 26, 2동 502호</t>
    <phoneticPr fontId="8" type="noConversion"/>
  </si>
  <si>
    <t>부평구립풍물단 단복 제작 계약</t>
    <phoneticPr fontId="8" type="noConversion"/>
  </si>
  <si>
    <t>칠성불교만물</t>
    <phoneticPr fontId="8" type="noConversion"/>
  </si>
  <si>
    <t>이은숙</t>
    <phoneticPr fontId="8" type="noConversion"/>
  </si>
  <si>
    <t>경기도 의정부시 의정부동 6-14 1층</t>
    <phoneticPr fontId="8" type="noConversion"/>
  </si>
  <si>
    <t>지역 뮤지션 음반 제작 지원 사업 EP 앨범 케이스 제작 계약</t>
    <phoneticPr fontId="8" type="noConversion"/>
  </si>
  <si>
    <t>리제그래픽</t>
    <phoneticPr fontId="8" type="noConversion"/>
  </si>
  <si>
    <t>최리사</t>
    <phoneticPr fontId="8" type="noConversion"/>
  </si>
  <si>
    <t>대전광역시 유성구 월드컵대로245번길 55,101호</t>
    <phoneticPr fontId="8" type="noConversion"/>
  </si>
  <si>
    <t>부평아트센터 공연장 메인스피커 시스템 부품교체</t>
    <phoneticPr fontId="8" type="noConversion"/>
  </si>
  <si>
    <t>인강오디오주식회사</t>
    <phoneticPr fontId="8" type="noConversion"/>
  </si>
  <si>
    <t>김성수</t>
    <phoneticPr fontId="8" type="noConversion"/>
  </si>
  <si>
    <t>서울특별시 송파구 충민로 52, A동 3층 306,307호</t>
    <phoneticPr fontId="8" type="noConversion"/>
  </si>
  <si>
    <t>2024 인천기초문화재단 직원 협력네트워크 프로그램 &lt;이븐하게 기획하기&gt; 기획운영계약</t>
    <phoneticPr fontId="8" type="noConversion"/>
  </si>
  <si>
    <t>2024 부평에 그래피티 벽을 허하라 스케치 영상 제작 및 편집 계약</t>
    <phoneticPr fontId="8" type="noConversion"/>
  </si>
  <si>
    <t>김태윤</t>
    <phoneticPr fontId="8" type="noConversion"/>
  </si>
  <si>
    <t>인천광역시 중구 인중로 97-1, 2동 712호</t>
    <phoneticPr fontId="8" type="noConversion"/>
  </si>
  <si>
    <t xml:space="preserve">지방계약법시행령 제25조 1항 5호 </t>
    <phoneticPr fontId="8" type="noConversion"/>
  </si>
  <si>
    <t>2024 부평문화사랑방 기획공연 &lt;사랑방 언플러그드&gt;2차 기획 운영</t>
    <phoneticPr fontId="8" type="noConversion"/>
  </si>
  <si>
    <t>수의계약사유</t>
    <phoneticPr fontId="8" type="noConversion"/>
  </si>
  <si>
    <t>계약기간</t>
    <phoneticPr fontId="8" type="noConversion"/>
  </si>
  <si>
    <t>2024년 부평구문화재단 물품 수의계약 내역서</t>
    <phoneticPr fontId="18" type="noConversion"/>
  </si>
  <si>
    <t>2024년 부평구문화재단 공사 수의계약 내역서</t>
    <phoneticPr fontId="18" type="noConversion"/>
  </si>
  <si>
    <t>2024년 부평구문화재단 용역 수의계약 내역서</t>
    <phoneticPr fontId="18" type="noConversion"/>
  </si>
  <si>
    <t>2024년 부평구문화재단 일반 수의계약 내역서</t>
    <phoneticPr fontId="18" type="noConversion"/>
  </si>
  <si>
    <t>비고</t>
    <phoneticPr fontId="8" type="noConversion"/>
  </si>
  <si>
    <t xml:space="preserve">지방계약법 시행령 제25조 1항 5호 나목 </t>
    <phoneticPr fontId="8" type="noConversion"/>
  </si>
  <si>
    <t>소상공인</t>
    <phoneticPr fontId="8" type="noConversion"/>
  </si>
  <si>
    <t>여성기업,사회적기업</t>
    <phoneticPr fontId="8" type="noConversion"/>
  </si>
  <si>
    <t>2024년 부평성탄트리문화축제 운영 계약</t>
    <phoneticPr fontId="8" type="noConversion"/>
  </si>
  <si>
    <t>올아트컴퍼니</t>
  </si>
  <si>
    <t>박은정</t>
  </si>
  <si>
    <t>경기도 광명시 오리로 958, 4층 428호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</si>
</sst>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9" x14ac:knownFonts="1">
    <font>
      <sz val="11"/>
      <color rgb="FF000000"/>
      <name val="맑은 고딕"/>
    </font>
    <font>
      <i/>
      <sz val="11"/>
      <color rgb="FF7F7F7F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9"/>
      <name val="맑은 고딕"/>
      <family val="3"/>
      <charset val="129"/>
    </font>
    <font>
      <sz val="9"/>
      <name val="굴림"/>
      <family val="3"/>
      <charset val="129"/>
    </font>
    <font>
      <b/>
      <sz val="9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1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9" fontId="7" fillId="0" borderId="0">
      <alignment vertical="center"/>
    </xf>
    <xf numFmtId="41" fontId="7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4" fillId="2" borderId="0">
      <alignment vertical="center"/>
    </xf>
  </cellStyleXfs>
  <cellXfs count="22">
    <xf numFmtId="0" fontId="0" fillId="0" borderId="0" xfId="0"/>
    <xf numFmtId="0" fontId="5" fillId="3" borderId="0" xfId="3" applyFont="1" applyFill="1" applyAlignment="1">
      <alignment vertical="center" shrinkToFit="1"/>
    </xf>
    <xf numFmtId="0" fontId="5" fillId="3" borderId="0" xfId="3" applyFont="1" applyFill="1" applyAlignment="1">
      <alignment horizontal="center" vertical="center" shrinkToFit="1"/>
    </xf>
    <xf numFmtId="14" fontId="5" fillId="3" borderId="0" xfId="3" applyNumberFormat="1" applyFont="1" applyFill="1" applyAlignment="1">
      <alignment horizontal="center" vertical="center" shrinkToFit="1"/>
    </xf>
    <xf numFmtId="0" fontId="12" fillId="3" borderId="0" xfId="3" applyFont="1" applyFill="1" applyAlignment="1">
      <alignment vertical="center" shrinkToFit="1"/>
    </xf>
    <xf numFmtId="0" fontId="13" fillId="0" borderId="0" xfId="3" applyFont="1" applyAlignment="1">
      <alignment horizontal="center" vertical="center" shrinkToFit="1"/>
    </xf>
    <xf numFmtId="0" fontId="12" fillId="0" borderId="0" xfId="3" applyFont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0" fontId="14" fillId="0" borderId="1" xfId="3" applyFont="1" applyBorder="1" applyAlignment="1">
      <alignment vertical="center" shrinkToFit="1"/>
    </xf>
    <xf numFmtId="14" fontId="14" fillId="0" borderId="1" xfId="3" applyNumberFormat="1" applyFont="1" applyBorder="1" applyAlignment="1">
      <alignment vertical="center" shrinkToFit="1"/>
    </xf>
    <xf numFmtId="41" fontId="14" fillId="0" borderId="1" xfId="1" applyFont="1" applyBorder="1" applyAlignment="1">
      <alignment horizontal="center" vertical="center" shrinkToFit="1"/>
    </xf>
    <xf numFmtId="9" fontId="15" fillId="0" borderId="1" xfId="4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3" applyFont="1" applyAlignment="1">
      <alignment vertical="center" shrinkToFit="1"/>
    </xf>
    <xf numFmtId="14" fontId="14" fillId="0" borderId="1" xfId="3" applyNumberFormat="1" applyFont="1" applyBorder="1" applyAlignment="1">
      <alignment horizontal="center" vertical="center" shrinkToFit="1"/>
    </xf>
    <xf numFmtId="0" fontId="6" fillId="0" borderId="0" xfId="3" applyFont="1" applyAlignment="1">
      <alignment vertical="center" shrinkToFit="1"/>
    </xf>
    <xf numFmtId="0" fontId="16" fillId="0" borderId="1" xfId="3" applyFont="1" applyBorder="1" applyAlignment="1">
      <alignment horizontal="center" vertical="center" shrinkToFit="1"/>
    </xf>
    <xf numFmtId="14" fontId="16" fillId="0" borderId="1" xfId="3" applyNumberFormat="1" applyFont="1" applyBorder="1" applyAlignment="1">
      <alignment horizontal="center" vertical="center" shrinkToFit="1"/>
    </xf>
    <xf numFmtId="14" fontId="16" fillId="0" borderId="2" xfId="3" applyNumberFormat="1" applyFont="1" applyBorder="1" applyAlignment="1">
      <alignment horizontal="center" vertical="center" shrinkToFit="1"/>
    </xf>
    <xf numFmtId="14" fontId="16" fillId="0" borderId="3" xfId="3" applyNumberFormat="1" applyFont="1" applyBorder="1" applyAlignment="1">
      <alignment horizontal="center" vertical="center" shrinkToFit="1"/>
    </xf>
    <xf numFmtId="0" fontId="17" fillId="4" borderId="4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shrinkToFit="1"/>
    </xf>
  </cellXfs>
  <cellStyles count="10">
    <cellStyle name="경고문" xfId="7" xr:uid="{00000000-0005-0000-0000-000000000000}"/>
    <cellStyle name="나쁨" xfId="9" xr:uid="{00000000-0005-0000-0000-000001000000}"/>
    <cellStyle name="백분율 2" xfId="4" xr:uid="{00000000-0005-0000-0000-000002000000}"/>
    <cellStyle name="설명 텍스트" xfId="2" xr:uid="{00000000-0005-0000-0000-000003000000}"/>
    <cellStyle name="쉼표 [0]" xfId="1" builtinId="6"/>
    <cellStyle name="쉼표 [0] 2" xfId="5" xr:uid="{00000000-0005-0000-0000-000005000000}"/>
    <cellStyle name="표준" xfId="0" builtinId="0"/>
    <cellStyle name="표준 2" xfId="3" xr:uid="{00000000-0005-0000-0000-000007000000}"/>
    <cellStyle name="하이퍼링크" xfId="6" xr:uid="{00000000-0005-0000-0000-000008000000}"/>
    <cellStyle name="하이퍼링크 2" xfId="8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4613-9A79-4A8B-816E-E223A5063ACA}">
  <sheetPr>
    <pageSetUpPr fitToPage="1"/>
  </sheetPr>
  <dimension ref="A1:N8"/>
  <sheetViews>
    <sheetView tabSelected="1" zoomScale="115" zoomScaleNormal="115" zoomScaleSheetLayoutView="75" workbookViewId="0">
      <selection activeCell="D13" sqref="D13"/>
    </sheetView>
  </sheetViews>
  <sheetFormatPr defaultColWidth="9" defaultRowHeight="20.100000000000001" customHeight="1" x14ac:dyDescent="0.3"/>
  <cols>
    <col min="1" max="1" width="2.625" style="1" customWidth="1"/>
    <col min="2" max="2" width="41.375" style="2" customWidth="1"/>
    <col min="3" max="5" width="8.625" style="3" customWidth="1"/>
    <col min="6" max="8" width="8.625" style="1" customWidth="1"/>
    <col min="9" max="9" width="6.75" style="2" customWidth="1"/>
    <col min="10" max="10" width="13.5" style="2" customWidth="1"/>
    <col min="11" max="11" width="8.75" style="2" customWidth="1"/>
    <col min="12" max="12" width="26.75" style="4" customWidth="1"/>
    <col min="13" max="13" width="24.25" style="4" customWidth="1"/>
    <col min="14" max="16384" width="9" style="1"/>
  </cols>
  <sheetData>
    <row r="1" spans="1:14" ht="30" customHeight="1" x14ac:dyDescent="0.3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s="5" customFormat="1" ht="27" customHeight="1" x14ac:dyDescent="0.3">
      <c r="A2" s="16" t="s">
        <v>1</v>
      </c>
      <c r="B2" s="16" t="s">
        <v>3</v>
      </c>
      <c r="C2" s="17" t="s">
        <v>14</v>
      </c>
      <c r="D2" s="18" t="s">
        <v>103</v>
      </c>
      <c r="E2" s="19"/>
      <c r="F2" s="16" t="s">
        <v>13</v>
      </c>
      <c r="G2" s="16" t="s">
        <v>15</v>
      </c>
      <c r="H2" s="16" t="s">
        <v>11</v>
      </c>
      <c r="I2" s="16" t="s">
        <v>5</v>
      </c>
      <c r="J2" s="16" t="s">
        <v>2</v>
      </c>
      <c r="K2" s="16" t="s">
        <v>0</v>
      </c>
      <c r="L2" s="16" t="s">
        <v>7</v>
      </c>
      <c r="M2" s="16" t="s">
        <v>102</v>
      </c>
      <c r="N2" s="16" t="s">
        <v>108</v>
      </c>
    </row>
    <row r="3" spans="1:14" s="6" customFormat="1" ht="20.100000000000001" customHeight="1" x14ac:dyDescent="0.3">
      <c r="A3" s="7">
        <v>1</v>
      </c>
      <c r="B3" s="7" t="s">
        <v>23</v>
      </c>
      <c r="C3" s="14">
        <v>45600</v>
      </c>
      <c r="D3" s="14">
        <v>45600</v>
      </c>
      <c r="E3" s="14">
        <v>45623</v>
      </c>
      <c r="F3" s="10">
        <v>13860000</v>
      </c>
      <c r="G3" s="10">
        <v>13860000</v>
      </c>
      <c r="H3" s="10">
        <v>13300000</v>
      </c>
      <c r="I3" s="11">
        <f t="shared" ref="I3:I8" si="0">IFERROR(H3/F3,"")</f>
        <v>0.95959595959595956</v>
      </c>
      <c r="J3" s="12" t="s">
        <v>24</v>
      </c>
      <c r="K3" s="12" t="s">
        <v>25</v>
      </c>
      <c r="L3" s="12" t="s">
        <v>26</v>
      </c>
      <c r="M3" s="8" t="s">
        <v>30</v>
      </c>
      <c r="N3" s="8"/>
    </row>
    <row r="4" spans="1:14" s="6" customFormat="1" ht="20.100000000000001" customHeight="1" x14ac:dyDescent="0.3">
      <c r="A4" s="7">
        <v>2</v>
      </c>
      <c r="B4" s="7" t="s">
        <v>62</v>
      </c>
      <c r="C4" s="9">
        <v>45600</v>
      </c>
      <c r="D4" s="9">
        <v>45600</v>
      </c>
      <c r="E4" s="9">
        <v>45623</v>
      </c>
      <c r="F4" s="10">
        <v>1364000</v>
      </c>
      <c r="G4" s="10">
        <v>1364000</v>
      </c>
      <c r="H4" s="10">
        <v>1364000</v>
      </c>
      <c r="I4" s="11">
        <f t="shared" si="0"/>
        <v>1</v>
      </c>
      <c r="J4" s="12" t="s">
        <v>76</v>
      </c>
      <c r="K4" s="12" t="s">
        <v>77</v>
      </c>
      <c r="L4" s="12" t="s">
        <v>78</v>
      </c>
      <c r="M4" s="8" t="s">
        <v>72</v>
      </c>
      <c r="N4" s="8"/>
    </row>
    <row r="5" spans="1:14" s="6" customFormat="1" ht="20.100000000000001" customHeight="1" x14ac:dyDescent="0.3">
      <c r="A5" s="7">
        <v>3</v>
      </c>
      <c r="B5" s="7" t="s">
        <v>80</v>
      </c>
      <c r="C5" s="9">
        <v>45617</v>
      </c>
      <c r="D5" s="9">
        <v>45617</v>
      </c>
      <c r="E5" s="14">
        <v>45629</v>
      </c>
      <c r="F5" s="10">
        <v>2153318</v>
      </c>
      <c r="G5" s="10">
        <v>2153318</v>
      </c>
      <c r="H5" s="10">
        <v>2090600</v>
      </c>
      <c r="I5" s="11">
        <f t="shared" si="0"/>
        <v>0.970873786407767</v>
      </c>
      <c r="J5" s="12" t="s">
        <v>81</v>
      </c>
      <c r="K5" s="12" t="s">
        <v>82</v>
      </c>
      <c r="L5" s="12" t="s">
        <v>83</v>
      </c>
      <c r="M5" s="8" t="s">
        <v>109</v>
      </c>
      <c r="N5" s="8"/>
    </row>
    <row r="6" spans="1:14" s="13" customFormat="1" ht="20.100000000000001" customHeight="1" x14ac:dyDescent="0.3">
      <c r="A6" s="7">
        <v>4</v>
      </c>
      <c r="B6" s="7" t="s">
        <v>84</v>
      </c>
      <c r="C6" s="9">
        <v>45621</v>
      </c>
      <c r="D6" s="9">
        <v>45621</v>
      </c>
      <c r="E6" s="14">
        <v>45625</v>
      </c>
      <c r="F6" s="10">
        <v>9900000</v>
      </c>
      <c r="G6" s="10">
        <v>9900000</v>
      </c>
      <c r="H6" s="10">
        <v>9900000</v>
      </c>
      <c r="I6" s="11">
        <f t="shared" si="0"/>
        <v>1</v>
      </c>
      <c r="J6" s="12" t="s">
        <v>85</v>
      </c>
      <c r="K6" s="12" t="s">
        <v>86</v>
      </c>
      <c r="L6" s="12" t="s">
        <v>87</v>
      </c>
      <c r="M6" s="8" t="s">
        <v>109</v>
      </c>
      <c r="N6" s="8"/>
    </row>
    <row r="7" spans="1:14" s="13" customFormat="1" ht="20.100000000000001" customHeight="1" x14ac:dyDescent="0.3">
      <c r="A7" s="7">
        <v>5</v>
      </c>
      <c r="B7" s="7" t="s">
        <v>88</v>
      </c>
      <c r="C7" s="9">
        <v>45622</v>
      </c>
      <c r="D7" s="9">
        <v>45622</v>
      </c>
      <c r="E7" s="14">
        <v>45631</v>
      </c>
      <c r="F7" s="10">
        <v>276000</v>
      </c>
      <c r="G7" s="10">
        <v>276000</v>
      </c>
      <c r="H7" s="10">
        <v>276000</v>
      </c>
      <c r="I7" s="11">
        <f t="shared" si="0"/>
        <v>1</v>
      </c>
      <c r="J7" s="12" t="s">
        <v>89</v>
      </c>
      <c r="K7" s="12" t="s">
        <v>90</v>
      </c>
      <c r="L7" s="12" t="s">
        <v>91</v>
      </c>
      <c r="M7" s="8" t="s">
        <v>109</v>
      </c>
      <c r="N7" s="8"/>
    </row>
    <row r="8" spans="1:14" s="13" customFormat="1" ht="20.100000000000001" customHeight="1" x14ac:dyDescent="0.3">
      <c r="A8" s="7">
        <v>6</v>
      </c>
      <c r="B8" s="7" t="s">
        <v>92</v>
      </c>
      <c r="C8" s="9">
        <v>45621</v>
      </c>
      <c r="D8" s="9">
        <v>45621</v>
      </c>
      <c r="E8" s="14">
        <v>45646</v>
      </c>
      <c r="F8" s="10">
        <v>14520000</v>
      </c>
      <c r="G8" s="10">
        <v>14520000</v>
      </c>
      <c r="H8" s="10">
        <v>14084000</v>
      </c>
      <c r="I8" s="11">
        <f t="shared" si="0"/>
        <v>0.96997245179063363</v>
      </c>
      <c r="J8" s="12" t="s">
        <v>93</v>
      </c>
      <c r="K8" s="12" t="s">
        <v>94</v>
      </c>
      <c r="L8" s="12" t="s">
        <v>95</v>
      </c>
      <c r="M8" s="8" t="s">
        <v>109</v>
      </c>
      <c r="N8" s="8"/>
    </row>
  </sheetData>
  <sheetProtection selectLockedCells="1" selectUnlockedCells="1"/>
  <autoFilter ref="A2:N2" xr:uid="{E4034613-9A79-4A8B-816E-E223A5063ACA}">
    <filterColumn colId="3" showButton="0"/>
  </autoFilter>
  <mergeCells count="2">
    <mergeCell ref="D2:E2"/>
    <mergeCell ref="A1:M1"/>
  </mergeCells>
  <phoneticPr fontId="8" type="noConversion"/>
  <pageMargins left="0.7086111307144165" right="0.7086111307144165" top="0.74763888120651245" bottom="0.74763888120651245" header="0.31486111879348755" footer="0.31486111879348755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EAE2-C1BA-4A0A-9B0E-DB286D63DC20}">
  <sheetPr>
    <pageSetUpPr fitToPage="1"/>
  </sheetPr>
  <dimension ref="A1:N4"/>
  <sheetViews>
    <sheetView zoomScale="130" zoomScaleNormal="130" zoomScaleSheetLayoutView="75" workbookViewId="0">
      <pane xSplit="1" ySplit="2" topLeftCell="B3" activePane="bottomRight" state="frozen"/>
      <selection pane="topRight"/>
      <selection pane="bottomLeft"/>
      <selection pane="bottomRight" activeCell="H3" sqref="H3:H4"/>
    </sheetView>
  </sheetViews>
  <sheetFormatPr defaultColWidth="9" defaultRowHeight="20.100000000000001" customHeight="1" x14ac:dyDescent="0.3"/>
  <cols>
    <col min="1" max="1" width="2.625" style="1" customWidth="1"/>
    <col min="2" max="2" width="41.375" style="2" customWidth="1"/>
    <col min="3" max="5" width="8.625" style="3" customWidth="1"/>
    <col min="6" max="8" width="8.625" style="1" customWidth="1"/>
    <col min="9" max="9" width="6.75" style="2" customWidth="1"/>
    <col min="10" max="10" width="13.5" style="2" customWidth="1"/>
    <col min="11" max="11" width="8.75" style="2" customWidth="1"/>
    <col min="12" max="12" width="26.75" style="4" customWidth="1"/>
    <col min="13" max="13" width="11.625" style="4" customWidth="1"/>
    <col min="14" max="16384" width="9" style="1"/>
  </cols>
  <sheetData>
    <row r="1" spans="1:14" ht="30" customHeight="1" x14ac:dyDescent="0.3">
      <c r="A1" s="21" t="s">
        <v>105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s="5" customFormat="1" ht="27" customHeight="1" x14ac:dyDescent="0.3">
      <c r="A2" s="16" t="s">
        <v>1</v>
      </c>
      <c r="B2" s="16" t="s">
        <v>3</v>
      </c>
      <c r="C2" s="17" t="s">
        <v>14</v>
      </c>
      <c r="D2" s="18" t="s">
        <v>12</v>
      </c>
      <c r="E2" s="19"/>
      <c r="F2" s="16" t="s">
        <v>13</v>
      </c>
      <c r="G2" s="16" t="s">
        <v>15</v>
      </c>
      <c r="H2" s="16" t="s">
        <v>11</v>
      </c>
      <c r="I2" s="16" t="s">
        <v>5</v>
      </c>
      <c r="J2" s="16" t="s">
        <v>2</v>
      </c>
      <c r="K2" s="16" t="s">
        <v>0</v>
      </c>
      <c r="L2" s="16" t="s">
        <v>7</v>
      </c>
      <c r="M2" s="16" t="s">
        <v>102</v>
      </c>
      <c r="N2" s="16" t="s">
        <v>108</v>
      </c>
    </row>
    <row r="3" spans="1:14" s="6" customFormat="1" ht="20.100000000000001" customHeight="1" x14ac:dyDescent="0.3">
      <c r="A3" s="7">
        <v>1</v>
      </c>
      <c r="B3" s="7" t="s">
        <v>45</v>
      </c>
      <c r="C3" s="9">
        <v>45611</v>
      </c>
      <c r="D3" s="9">
        <v>45611</v>
      </c>
      <c r="E3" s="9">
        <v>45623</v>
      </c>
      <c r="F3" s="10">
        <v>6336000</v>
      </c>
      <c r="G3" s="10">
        <v>6336000</v>
      </c>
      <c r="H3" s="10">
        <v>6050000</v>
      </c>
      <c r="I3" s="11">
        <f>IFERROR(H3/F3,"")</f>
        <v>0.95486111111111116</v>
      </c>
      <c r="J3" s="12" t="s">
        <v>46</v>
      </c>
      <c r="K3" s="12" t="s">
        <v>20</v>
      </c>
      <c r="L3" s="12" t="s">
        <v>47</v>
      </c>
      <c r="M3" s="8" t="s">
        <v>17</v>
      </c>
      <c r="N3" s="8" t="s">
        <v>110</v>
      </c>
    </row>
    <row r="4" spans="1:14" s="6" customFormat="1" ht="20.100000000000001" customHeight="1" x14ac:dyDescent="0.3">
      <c r="A4" s="7">
        <v>2</v>
      </c>
      <c r="B4" s="7" t="s">
        <v>59</v>
      </c>
      <c r="C4" s="9">
        <v>45614</v>
      </c>
      <c r="D4" s="9">
        <v>45614</v>
      </c>
      <c r="E4" s="9">
        <v>45614</v>
      </c>
      <c r="F4" s="10">
        <v>2585000</v>
      </c>
      <c r="G4" s="10">
        <v>2585000</v>
      </c>
      <c r="H4" s="10">
        <v>2507000</v>
      </c>
      <c r="I4" s="11">
        <f>IFERROR(H4/F4,"")</f>
        <v>0.96982591876208901</v>
      </c>
      <c r="J4" s="12" t="s">
        <v>53</v>
      </c>
      <c r="K4" s="12" t="s">
        <v>60</v>
      </c>
      <c r="L4" s="12" t="s">
        <v>61</v>
      </c>
      <c r="M4" s="8" t="s">
        <v>72</v>
      </c>
      <c r="N4" s="8"/>
    </row>
  </sheetData>
  <sheetProtection selectLockedCells="1" selectUnlockedCells="1"/>
  <autoFilter ref="A2:N2" xr:uid="{AD4EEAE2-C1BA-4A0A-9B0E-DB286D63DC20}">
    <filterColumn colId="3" showButton="0"/>
  </autoFilter>
  <mergeCells count="2">
    <mergeCell ref="A1:L1"/>
    <mergeCell ref="D2:E2"/>
  </mergeCells>
  <phoneticPr fontId="8" type="noConversion"/>
  <pageMargins left="0.7086111307144165" right="0.7086111307144165" top="0.74763888120651245" bottom="0.74763888120651245" header="0.31486111879348755" footer="0.31486111879348755"/>
  <pageSetup paperSize="8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181E-4751-46E3-9472-84C2EEC4F255}">
  <sheetPr>
    <pageSetUpPr fitToPage="1"/>
  </sheetPr>
  <dimension ref="A1:N14"/>
  <sheetViews>
    <sheetView zoomScale="115" zoomScaleNormal="115" zoomScaleSheetLayoutView="75" workbookViewId="0">
      <pane xSplit="1" ySplit="2" topLeftCell="B3" activePane="bottomRight" state="frozen"/>
      <selection pane="topRight"/>
      <selection pane="bottomLeft"/>
      <selection pane="bottomRight" activeCell="H3" sqref="H3:H14"/>
    </sheetView>
  </sheetViews>
  <sheetFormatPr defaultColWidth="9" defaultRowHeight="20.100000000000001" customHeight="1" x14ac:dyDescent="0.3"/>
  <cols>
    <col min="1" max="1" width="2.625" style="1" customWidth="1"/>
    <col min="2" max="2" width="41.375" style="2" customWidth="1"/>
    <col min="3" max="5" width="8.625" style="3" customWidth="1"/>
    <col min="6" max="8" width="8.625" style="1" customWidth="1"/>
    <col min="9" max="9" width="6.75" style="2" customWidth="1"/>
    <col min="10" max="10" width="13.5" style="2" customWidth="1"/>
    <col min="11" max="11" width="8.75" style="2" customWidth="1"/>
    <col min="12" max="12" width="26.75" style="4" customWidth="1"/>
    <col min="13" max="13" width="27.375" style="4" customWidth="1"/>
    <col min="14" max="16384" width="9" style="1"/>
  </cols>
  <sheetData>
    <row r="1" spans="1:14" ht="30" customHeight="1" x14ac:dyDescent="0.3">
      <c r="A1" s="21" t="s">
        <v>106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s="5" customFormat="1" ht="27" customHeight="1" x14ac:dyDescent="0.3">
      <c r="A2" s="16" t="s">
        <v>1</v>
      </c>
      <c r="B2" s="16" t="s">
        <v>3</v>
      </c>
      <c r="C2" s="17" t="s">
        <v>14</v>
      </c>
      <c r="D2" s="18" t="s">
        <v>12</v>
      </c>
      <c r="E2" s="19"/>
      <c r="F2" s="16" t="s">
        <v>13</v>
      </c>
      <c r="G2" s="16" t="s">
        <v>15</v>
      </c>
      <c r="H2" s="16" t="s">
        <v>11</v>
      </c>
      <c r="I2" s="16" t="s">
        <v>5</v>
      </c>
      <c r="J2" s="16" t="s">
        <v>2</v>
      </c>
      <c r="K2" s="16" t="s">
        <v>0</v>
      </c>
      <c r="L2" s="16" t="s">
        <v>7</v>
      </c>
      <c r="M2" s="16" t="s">
        <v>102</v>
      </c>
      <c r="N2" s="16" t="s">
        <v>108</v>
      </c>
    </row>
    <row r="3" spans="1:14" s="13" customFormat="1" ht="20.100000000000001" customHeight="1" x14ac:dyDescent="0.3">
      <c r="A3" s="7">
        <v>1</v>
      </c>
      <c r="B3" s="7" t="s">
        <v>22</v>
      </c>
      <c r="C3" s="14">
        <v>45600</v>
      </c>
      <c r="D3" s="14">
        <v>45600</v>
      </c>
      <c r="E3" s="14">
        <v>45631</v>
      </c>
      <c r="F3" s="10">
        <v>3200000</v>
      </c>
      <c r="G3" s="10">
        <v>3200000</v>
      </c>
      <c r="H3" s="10">
        <v>3104000</v>
      </c>
      <c r="I3" s="11">
        <f t="shared" ref="I3:I14" si="0">IFERROR(H3/F3,"")</f>
        <v>0.97</v>
      </c>
      <c r="J3" s="12" t="s">
        <v>27</v>
      </c>
      <c r="K3" s="12" t="s">
        <v>28</v>
      </c>
      <c r="L3" s="12" t="s">
        <v>29</v>
      </c>
      <c r="M3" s="8" t="s">
        <v>18</v>
      </c>
      <c r="N3" s="8"/>
    </row>
    <row r="4" spans="1:14" s="13" customFormat="1" ht="20.100000000000001" customHeight="1" x14ac:dyDescent="0.3">
      <c r="A4" s="7">
        <v>2</v>
      </c>
      <c r="B4" s="7" t="s">
        <v>31</v>
      </c>
      <c r="C4" s="14">
        <v>45603</v>
      </c>
      <c r="D4" s="14">
        <v>45603</v>
      </c>
      <c r="E4" s="14">
        <v>45657</v>
      </c>
      <c r="F4" s="10">
        <v>19900000</v>
      </c>
      <c r="G4" s="10">
        <v>19900000</v>
      </c>
      <c r="H4" s="10">
        <v>18905000</v>
      </c>
      <c r="I4" s="11">
        <f t="shared" si="0"/>
        <v>0.95</v>
      </c>
      <c r="J4" s="12" t="s">
        <v>32</v>
      </c>
      <c r="K4" s="12" t="s">
        <v>33</v>
      </c>
      <c r="L4" s="12" t="s">
        <v>34</v>
      </c>
      <c r="M4" s="8" t="s">
        <v>18</v>
      </c>
      <c r="N4" s="8" t="s">
        <v>110</v>
      </c>
    </row>
    <row r="5" spans="1:14" s="13" customFormat="1" ht="20.100000000000001" customHeight="1" x14ac:dyDescent="0.3">
      <c r="A5" s="7">
        <v>3</v>
      </c>
      <c r="B5" s="7" t="s">
        <v>39</v>
      </c>
      <c r="C5" s="14">
        <v>45603</v>
      </c>
      <c r="D5" s="14">
        <v>45603</v>
      </c>
      <c r="E5" s="14">
        <v>45695</v>
      </c>
      <c r="F5" s="10">
        <v>55000000</v>
      </c>
      <c r="G5" s="10">
        <v>55000000</v>
      </c>
      <c r="H5" s="10">
        <v>53350000</v>
      </c>
      <c r="I5" s="11">
        <f t="shared" si="0"/>
        <v>0.97</v>
      </c>
      <c r="J5" s="12" t="s">
        <v>35</v>
      </c>
      <c r="K5" s="12" t="s">
        <v>36</v>
      </c>
      <c r="L5" s="12" t="s">
        <v>37</v>
      </c>
      <c r="M5" s="8" t="s">
        <v>38</v>
      </c>
      <c r="N5" s="8" t="s">
        <v>19</v>
      </c>
    </row>
    <row r="6" spans="1:14" s="13" customFormat="1" ht="20.100000000000001" customHeight="1" x14ac:dyDescent="0.3">
      <c r="A6" s="7">
        <v>4</v>
      </c>
      <c r="B6" s="7" t="s">
        <v>52</v>
      </c>
      <c r="C6" s="9">
        <v>45609</v>
      </c>
      <c r="D6" s="9">
        <v>45609</v>
      </c>
      <c r="E6" s="9">
        <v>45643</v>
      </c>
      <c r="F6" s="10">
        <v>35000000</v>
      </c>
      <c r="G6" s="10">
        <v>35000000</v>
      </c>
      <c r="H6" s="10">
        <v>33500000</v>
      </c>
      <c r="I6" s="11">
        <f t="shared" si="0"/>
        <v>0.95714285714285718</v>
      </c>
      <c r="J6" s="12" t="s">
        <v>48</v>
      </c>
      <c r="K6" s="12" t="s">
        <v>49</v>
      </c>
      <c r="L6" s="12" t="s">
        <v>50</v>
      </c>
      <c r="M6" s="8" t="s">
        <v>51</v>
      </c>
      <c r="N6" s="8" t="s">
        <v>111</v>
      </c>
    </row>
    <row r="7" spans="1:14" s="13" customFormat="1" ht="20.100000000000001" customHeight="1" x14ac:dyDescent="0.3">
      <c r="A7" s="7">
        <v>5</v>
      </c>
      <c r="B7" s="7" t="s">
        <v>54</v>
      </c>
      <c r="C7" s="9">
        <v>45610</v>
      </c>
      <c r="D7" s="9">
        <v>45610</v>
      </c>
      <c r="E7" s="9">
        <v>45642</v>
      </c>
      <c r="F7" s="10">
        <v>17260000</v>
      </c>
      <c r="G7" s="10">
        <v>17260000</v>
      </c>
      <c r="H7" s="10">
        <v>16397000</v>
      </c>
      <c r="I7" s="11">
        <f t="shared" si="0"/>
        <v>0.95</v>
      </c>
      <c r="J7" s="12" t="s">
        <v>55</v>
      </c>
      <c r="K7" s="12" t="s">
        <v>56</v>
      </c>
      <c r="L7" s="12" t="s">
        <v>57</v>
      </c>
      <c r="M7" s="8" t="s">
        <v>58</v>
      </c>
      <c r="N7" s="8"/>
    </row>
    <row r="8" spans="1:14" s="13" customFormat="1" ht="20.100000000000001" customHeight="1" x14ac:dyDescent="0.3">
      <c r="A8" s="7">
        <v>6</v>
      </c>
      <c r="B8" s="7" t="s">
        <v>63</v>
      </c>
      <c r="C8" s="9">
        <v>45617</v>
      </c>
      <c r="D8" s="9">
        <v>45617</v>
      </c>
      <c r="E8" s="9">
        <v>45632</v>
      </c>
      <c r="F8" s="10">
        <v>26800000</v>
      </c>
      <c r="G8" s="10">
        <v>26800000</v>
      </c>
      <c r="H8" s="10">
        <v>25996000</v>
      </c>
      <c r="I8" s="11">
        <f t="shared" si="0"/>
        <v>0.97</v>
      </c>
      <c r="J8" s="12" t="s">
        <v>73</v>
      </c>
      <c r="K8" s="12" t="s">
        <v>74</v>
      </c>
      <c r="L8" s="12" t="s">
        <v>75</v>
      </c>
      <c r="M8" s="8" t="s">
        <v>51</v>
      </c>
      <c r="N8" s="8" t="s">
        <v>19</v>
      </c>
    </row>
    <row r="9" spans="1:14" s="15" customFormat="1" ht="20.100000000000001" customHeight="1" x14ac:dyDescent="0.3">
      <c r="A9" s="7">
        <v>7</v>
      </c>
      <c r="B9" s="7" t="s">
        <v>64</v>
      </c>
      <c r="C9" s="9">
        <v>45611</v>
      </c>
      <c r="D9" s="9">
        <v>45611</v>
      </c>
      <c r="E9" s="9">
        <v>45646</v>
      </c>
      <c r="F9" s="10">
        <v>3500000</v>
      </c>
      <c r="G9" s="10">
        <v>3500000</v>
      </c>
      <c r="H9" s="10">
        <v>3395000</v>
      </c>
      <c r="I9" s="11">
        <f t="shared" si="0"/>
        <v>0.97</v>
      </c>
      <c r="J9" s="12" t="s">
        <v>79</v>
      </c>
      <c r="K9" s="12" t="s">
        <v>69</v>
      </c>
      <c r="L9" s="12" t="s">
        <v>70</v>
      </c>
      <c r="M9" s="8" t="s">
        <v>71</v>
      </c>
      <c r="N9" s="8" t="s">
        <v>110</v>
      </c>
    </row>
    <row r="10" spans="1:14" s="13" customFormat="1" ht="20.100000000000001" customHeight="1" x14ac:dyDescent="0.3">
      <c r="A10" s="7">
        <v>8</v>
      </c>
      <c r="B10" s="7" t="s">
        <v>65</v>
      </c>
      <c r="C10" s="9">
        <v>45610</v>
      </c>
      <c r="D10" s="9">
        <v>45610</v>
      </c>
      <c r="E10" s="9">
        <v>45647</v>
      </c>
      <c r="F10" s="10">
        <v>11330000</v>
      </c>
      <c r="G10" s="10">
        <v>11330000</v>
      </c>
      <c r="H10" s="10">
        <v>11000000</v>
      </c>
      <c r="I10" s="11">
        <f t="shared" si="0"/>
        <v>0.970873786407767</v>
      </c>
      <c r="J10" s="12" t="s">
        <v>66</v>
      </c>
      <c r="K10" s="12" t="s">
        <v>67</v>
      </c>
      <c r="L10" s="12" t="s">
        <v>68</v>
      </c>
      <c r="M10" s="8" t="s">
        <v>71</v>
      </c>
      <c r="N10" s="8"/>
    </row>
    <row r="11" spans="1:14" s="13" customFormat="1" ht="20.100000000000001" customHeight="1" x14ac:dyDescent="0.3">
      <c r="A11" s="7">
        <v>9</v>
      </c>
      <c r="B11" s="7" t="s">
        <v>112</v>
      </c>
      <c r="C11" s="9">
        <v>45617</v>
      </c>
      <c r="D11" s="9">
        <v>45617</v>
      </c>
      <c r="E11" s="9">
        <v>45631</v>
      </c>
      <c r="F11" s="10">
        <v>15600000</v>
      </c>
      <c r="G11" s="10">
        <v>15600000</v>
      </c>
      <c r="H11" s="10">
        <v>14976000</v>
      </c>
      <c r="I11" s="11">
        <v>0.96</v>
      </c>
      <c r="J11" s="12" t="s">
        <v>113</v>
      </c>
      <c r="K11" s="12" t="s">
        <v>114</v>
      </c>
      <c r="L11" s="12" t="s">
        <v>115</v>
      </c>
      <c r="M11" s="8" t="s">
        <v>71</v>
      </c>
      <c r="N11" s="8"/>
    </row>
    <row r="12" spans="1:14" s="15" customFormat="1" ht="20.100000000000001" customHeight="1" x14ac:dyDescent="0.3">
      <c r="A12" s="7">
        <v>10</v>
      </c>
      <c r="B12" s="7" t="s">
        <v>96</v>
      </c>
      <c r="C12" s="9">
        <v>45623</v>
      </c>
      <c r="D12" s="9">
        <v>45623</v>
      </c>
      <c r="E12" s="9">
        <v>45639</v>
      </c>
      <c r="F12" s="10">
        <v>7000000</v>
      </c>
      <c r="G12" s="10">
        <v>700000</v>
      </c>
      <c r="H12" s="10">
        <v>6790000</v>
      </c>
      <c r="I12" s="11">
        <f t="shared" si="0"/>
        <v>0.97</v>
      </c>
      <c r="J12" s="12" t="s">
        <v>73</v>
      </c>
      <c r="K12" s="12" t="s">
        <v>74</v>
      </c>
      <c r="L12" s="12" t="s">
        <v>75</v>
      </c>
      <c r="M12" s="8" t="s">
        <v>71</v>
      </c>
      <c r="N12" s="8" t="s">
        <v>19</v>
      </c>
    </row>
    <row r="13" spans="1:14" s="13" customFormat="1" ht="20.100000000000001" customHeight="1" x14ac:dyDescent="0.3">
      <c r="A13" s="7">
        <v>11</v>
      </c>
      <c r="B13" s="7" t="s">
        <v>97</v>
      </c>
      <c r="C13" s="9">
        <v>45621</v>
      </c>
      <c r="D13" s="9">
        <v>45621</v>
      </c>
      <c r="E13" s="9">
        <v>45639</v>
      </c>
      <c r="F13" s="10">
        <v>4120000</v>
      </c>
      <c r="G13" s="10">
        <v>4120000</v>
      </c>
      <c r="H13" s="10">
        <v>3996000</v>
      </c>
      <c r="I13" s="11">
        <f t="shared" si="0"/>
        <v>0.96990291262135919</v>
      </c>
      <c r="J13" s="12" t="s">
        <v>21</v>
      </c>
      <c r="K13" s="12" t="s">
        <v>98</v>
      </c>
      <c r="L13" s="12" t="s">
        <v>99</v>
      </c>
      <c r="M13" s="8" t="s">
        <v>100</v>
      </c>
      <c r="N13" s="8"/>
    </row>
    <row r="14" spans="1:14" s="13" customFormat="1" ht="20.100000000000001" customHeight="1" x14ac:dyDescent="0.3">
      <c r="A14" s="7">
        <v>12</v>
      </c>
      <c r="B14" s="7" t="s">
        <v>101</v>
      </c>
      <c r="C14" s="9">
        <v>45625</v>
      </c>
      <c r="D14" s="9">
        <v>45625</v>
      </c>
      <c r="E14" s="14">
        <v>45647</v>
      </c>
      <c r="F14" s="10">
        <v>1350000</v>
      </c>
      <c r="G14" s="10">
        <f>F14</f>
        <v>1350000</v>
      </c>
      <c r="H14" s="10">
        <v>1323000</v>
      </c>
      <c r="I14" s="11">
        <f t="shared" si="0"/>
        <v>0.98</v>
      </c>
      <c r="J14" s="12" t="s">
        <v>10</v>
      </c>
      <c r="K14" s="12" t="s">
        <v>6</v>
      </c>
      <c r="L14" s="12" t="s">
        <v>9</v>
      </c>
      <c r="M14" s="8" t="s">
        <v>18</v>
      </c>
      <c r="N14" s="8"/>
    </row>
  </sheetData>
  <sheetProtection selectLockedCells="1" selectUnlockedCells="1"/>
  <autoFilter ref="A2:N2" xr:uid="{4D77181E-4751-46E3-9472-84C2EEC4F255}">
    <filterColumn colId="3" showButton="0"/>
  </autoFilter>
  <mergeCells count="2">
    <mergeCell ref="A1:L1"/>
    <mergeCell ref="D2:E2"/>
  </mergeCells>
  <phoneticPr fontId="8" type="noConversion"/>
  <pageMargins left="0.7086111307144165" right="0.7086111307144165" top="0.74763888120651245" bottom="0.74763888120651245" header="0.31486111879348755" footer="0.31486111879348755"/>
  <pageSetup paperSize="8" scale="4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A519-0357-404D-90A6-F84904F46683}">
  <sheetPr>
    <pageSetUpPr fitToPage="1"/>
  </sheetPr>
  <dimension ref="A1:N4"/>
  <sheetViews>
    <sheetView zoomScale="130" zoomScaleNormal="130" zoomScaleSheetLayoutView="75" workbookViewId="0">
      <pane xSplit="1" ySplit="2" topLeftCell="B3" activePane="bottomRight" state="frozen"/>
      <selection pane="topRight"/>
      <selection pane="bottomLeft"/>
      <selection pane="bottomRight" activeCell="H3" sqref="H3:H5"/>
    </sheetView>
  </sheetViews>
  <sheetFormatPr defaultColWidth="9" defaultRowHeight="20.100000000000001" customHeight="1" x14ac:dyDescent="0.3"/>
  <cols>
    <col min="1" max="1" width="2.625" style="1" customWidth="1"/>
    <col min="2" max="2" width="41.375" style="2" customWidth="1"/>
    <col min="3" max="5" width="8.625" style="3" customWidth="1"/>
    <col min="6" max="8" width="8.625" style="1" customWidth="1"/>
    <col min="9" max="9" width="6.75" style="2" customWidth="1"/>
    <col min="10" max="10" width="13.5" style="2" customWidth="1"/>
    <col min="11" max="11" width="8.75" style="2" customWidth="1"/>
    <col min="12" max="12" width="26.75" style="4" customWidth="1"/>
    <col min="13" max="13" width="11.625" style="4" customWidth="1"/>
    <col min="14" max="16384" width="9" style="1"/>
  </cols>
  <sheetData>
    <row r="1" spans="1:14" ht="30" customHeight="1" x14ac:dyDescent="0.3">
      <c r="A1" s="20" t="s">
        <v>107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s="5" customFormat="1" ht="27" customHeight="1" x14ac:dyDescent="0.3">
      <c r="A2" s="16" t="s">
        <v>1</v>
      </c>
      <c r="B2" s="16" t="s">
        <v>3</v>
      </c>
      <c r="C2" s="17" t="s">
        <v>14</v>
      </c>
      <c r="D2" s="18" t="s">
        <v>12</v>
      </c>
      <c r="E2" s="19"/>
      <c r="F2" s="16" t="s">
        <v>13</v>
      </c>
      <c r="G2" s="16" t="s">
        <v>15</v>
      </c>
      <c r="H2" s="16" t="s">
        <v>11</v>
      </c>
      <c r="I2" s="16" t="s">
        <v>5</v>
      </c>
      <c r="J2" s="16" t="s">
        <v>2</v>
      </c>
      <c r="K2" s="16" t="s">
        <v>0</v>
      </c>
      <c r="L2" s="16" t="s">
        <v>7</v>
      </c>
      <c r="M2" s="16" t="s">
        <v>102</v>
      </c>
      <c r="N2" s="16" t="s">
        <v>108</v>
      </c>
    </row>
    <row r="3" spans="1:14" s="13" customFormat="1" ht="20.100000000000001" customHeight="1" x14ac:dyDescent="0.3">
      <c r="A3" s="7">
        <v>1</v>
      </c>
      <c r="B3" s="7" t="s">
        <v>40</v>
      </c>
      <c r="C3" s="9">
        <v>45602</v>
      </c>
      <c r="D3" s="9">
        <v>45602</v>
      </c>
      <c r="E3" s="9">
        <v>45603</v>
      </c>
      <c r="F3" s="10">
        <v>170000</v>
      </c>
      <c r="G3" s="10">
        <v>170000</v>
      </c>
      <c r="H3" s="10">
        <v>170000</v>
      </c>
      <c r="I3" s="11">
        <f>IFERROR(H3/F3,"")</f>
        <v>1</v>
      </c>
      <c r="J3" s="12" t="s">
        <v>16</v>
      </c>
      <c r="K3" s="12" t="s">
        <v>4</v>
      </c>
      <c r="L3" s="12" t="s">
        <v>8</v>
      </c>
      <c r="M3" s="8" t="s">
        <v>17</v>
      </c>
      <c r="N3" s="8"/>
    </row>
    <row r="4" spans="1:14" s="6" customFormat="1" ht="20.100000000000001" customHeight="1" x14ac:dyDescent="0.3">
      <c r="A4" s="7">
        <v>2</v>
      </c>
      <c r="B4" s="7" t="s">
        <v>41</v>
      </c>
      <c r="C4" s="9">
        <v>45602</v>
      </c>
      <c r="D4" s="9">
        <v>45602</v>
      </c>
      <c r="E4" s="9">
        <v>45605</v>
      </c>
      <c r="F4" s="10">
        <v>600000</v>
      </c>
      <c r="G4" s="10">
        <v>600000</v>
      </c>
      <c r="H4" s="10">
        <v>600000</v>
      </c>
      <c r="I4" s="11">
        <f>IFERROR(H4/F4,"")</f>
        <v>1</v>
      </c>
      <c r="J4" s="12" t="s">
        <v>42</v>
      </c>
      <c r="K4" s="12" t="s">
        <v>43</v>
      </c>
      <c r="L4" s="12" t="s">
        <v>44</v>
      </c>
      <c r="M4" s="8" t="s">
        <v>17</v>
      </c>
      <c r="N4" s="8"/>
    </row>
  </sheetData>
  <sheetProtection selectLockedCells="1" selectUnlockedCells="1"/>
  <autoFilter ref="A2:N2" xr:uid="{3EAAA519-0357-404D-90A6-F84904F46683}">
    <filterColumn colId="3" showButton="0"/>
  </autoFilter>
  <mergeCells count="2">
    <mergeCell ref="D2:E2"/>
    <mergeCell ref="A1:M1"/>
  </mergeCells>
  <phoneticPr fontId="8" type="noConversion"/>
  <pageMargins left="0.7086111307144165" right="0.7086111307144165" top="0.74763888120651245" bottom="0.74763888120651245" header="0.31486111879348755" footer="0.31486111879348755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1222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물품</vt:lpstr>
      <vt:lpstr>공사</vt:lpstr>
      <vt:lpstr>용역</vt:lpstr>
      <vt:lpstr>일반</vt:lpstr>
      <vt:lpstr>공사!Print_Area</vt:lpstr>
      <vt:lpstr>물품!Print_Area</vt:lpstr>
      <vt:lpstr>용역!Print_Area</vt:lpstr>
      <vt:lpstr>일반!Print_Area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bpcf7</dc:creator>
  <cp:lastModifiedBy>경영지원팀2</cp:lastModifiedBy>
  <cp:revision>18</cp:revision>
  <cp:lastPrinted>2024-11-12T05:18:48Z</cp:lastPrinted>
  <dcterms:created xsi:type="dcterms:W3CDTF">2006-09-16T00:00:00Z</dcterms:created>
  <dcterms:modified xsi:type="dcterms:W3CDTF">2024-12-03T01:14:25Z</dcterms:modified>
  <cp:version>0906.0100.01</cp:version>
</cp:coreProperties>
</file>