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박미연\2021년도 박미연\2021년도~\회계관련\계약관련\박미연\수의계약공개내역\재단\"/>
    </mc:Choice>
  </mc:AlternateContent>
  <xr:revisionPtr revIDLastSave="0" documentId="13_ncr:1_{ECBEC4F6-C849-4E93-85D2-B6970AA6E020}" xr6:coauthVersionLast="36" xr6:coauthVersionMax="36" xr10:uidLastSave="{00000000-0000-0000-0000-000000000000}"/>
  <bookViews>
    <workbookView xWindow="0" yWindow="0" windowWidth="28800" windowHeight="11070" xr2:uid="{00000000-000D-0000-FFFF-FFFF00000000}"/>
  </bookViews>
  <sheets>
    <sheet name="물품" sheetId="4" r:id="rId1"/>
    <sheet name="공사" sheetId="8" r:id="rId2"/>
    <sheet name="용역" sheetId="5" r:id="rId3"/>
    <sheet name="일반" sheetId="7" r:id="rId4"/>
  </sheets>
  <definedNames>
    <definedName name="_xlnm._FilterDatabase" localSheetId="1" hidden="1">공사!$A$2:$N$2</definedName>
    <definedName name="_xlnm._FilterDatabase" localSheetId="0" hidden="1">물품!$A$2:$N$2</definedName>
    <definedName name="_xlnm._FilterDatabase" localSheetId="2" hidden="1">용역!$A$2:$N$2</definedName>
    <definedName name="_xlnm._FilterDatabase" localSheetId="3" hidden="1">일반!$A$2:$N$2</definedName>
  </definedNames>
  <calcPr calcId="191029"/>
</workbook>
</file>

<file path=xl/calcChain.xml><?xml version="1.0" encoding="utf-8"?>
<calcChain xmlns="http://schemas.openxmlformats.org/spreadsheetml/2006/main">
  <c r="G3" i="8" l="1"/>
  <c r="I5" i="4"/>
  <c r="I8" i="5" l="1"/>
  <c r="I6" i="5"/>
  <c r="I3" i="5" l="1"/>
  <c r="I4" i="5"/>
  <c r="I5" i="5"/>
  <c r="I7" i="5"/>
  <c r="I3" i="4"/>
  <c r="I6" i="4"/>
  <c r="I7" i="4"/>
  <c r="I3" i="8" l="1"/>
  <c r="I4" i="4" l="1"/>
</calcChain>
</file>

<file path=xl/sharedStrings.xml><?xml version="1.0" encoding="utf-8"?>
<sst xmlns="http://schemas.openxmlformats.org/spreadsheetml/2006/main" count="118" uniqueCount="71">
  <si>
    <t>사업명</t>
    <phoneticPr fontId="4" type="noConversion"/>
  </si>
  <si>
    <t>계약일자</t>
    <phoneticPr fontId="4" type="noConversion"/>
  </si>
  <si>
    <t>계약기간</t>
    <phoneticPr fontId="4" type="noConversion"/>
  </si>
  <si>
    <t>예정가격</t>
    <phoneticPr fontId="4" type="noConversion"/>
  </si>
  <si>
    <t>계약금액</t>
    <phoneticPr fontId="4" type="noConversion"/>
  </si>
  <si>
    <t>계약율</t>
    <phoneticPr fontId="4" type="noConversion"/>
  </si>
  <si>
    <t>업체명</t>
    <phoneticPr fontId="4" type="noConversion"/>
  </si>
  <si>
    <t>대표자</t>
    <phoneticPr fontId="4" type="noConversion"/>
  </si>
  <si>
    <t>주소</t>
    <phoneticPr fontId="4" type="noConversion"/>
  </si>
  <si>
    <t>수의계약사유</t>
    <phoneticPr fontId="4" type="noConversion"/>
  </si>
  <si>
    <t>비고</t>
    <phoneticPr fontId="4" type="noConversion"/>
  </si>
  <si>
    <t>연번</t>
    <phoneticPr fontId="4" type="noConversion"/>
  </si>
  <si>
    <t>발주가격</t>
    <phoneticPr fontId="9" type="noConversion"/>
  </si>
  <si>
    <t>발주가격</t>
    <phoneticPr fontId="9" type="noConversion"/>
  </si>
  <si>
    <t>2024년 부평구문화재단 물품 수의계약 내역서</t>
    <phoneticPr fontId="4" type="noConversion"/>
  </si>
  <si>
    <t>2024년 부평구문화재단 공사 수의계약 내역서</t>
    <phoneticPr fontId="4" type="noConversion"/>
  </si>
  <si>
    <t>2024년 부평구문화재단 용역 수의계약 내역서</t>
    <phoneticPr fontId="4" type="noConversion"/>
  </si>
  <si>
    <t>2024년 부평구문화재단 일반 수의계약 내역서</t>
    <phoneticPr fontId="4" type="noConversion"/>
  </si>
  <si>
    <t>지방계약법 시행령 제25조 1항 5호 마목 2)</t>
    <phoneticPr fontId="9" type="noConversion"/>
  </si>
  <si>
    <t>킴스튜닝아트</t>
    <phoneticPr fontId="9" type="noConversion"/>
  </si>
  <si>
    <t>김정웅</t>
    <phoneticPr fontId="9" type="noConversion"/>
  </si>
  <si>
    <t>서울시 강동구 상일동 131 주공아파트 519-303</t>
    <phoneticPr fontId="9" type="noConversion"/>
  </si>
  <si>
    <t>뮤직라이브러리 조성 관련 오디오 장비 구입</t>
    <phoneticPr fontId="9" type="noConversion"/>
  </si>
  <si>
    <t>문화공간 음악마루 악기 및 음향장비 구입</t>
    <phoneticPr fontId="9" type="noConversion"/>
  </si>
  <si>
    <t>뮤직라이브러리 조성 관련 가구 구입</t>
    <phoneticPr fontId="9" type="noConversion"/>
  </si>
  <si>
    <t>뮤직라이브러리 조성 관련 도서 구입</t>
    <phoneticPr fontId="9" type="noConversion"/>
  </si>
  <si>
    <t>뮤직라이브러리 조성 관련 음반 구입</t>
    <phoneticPr fontId="9" type="noConversion"/>
  </si>
  <si>
    <t>몬스터레코즈</t>
    <phoneticPr fontId="9" type="noConversion"/>
  </si>
  <si>
    <t>주식회사 피스뮤직</t>
    <phoneticPr fontId="9" type="noConversion"/>
  </si>
  <si>
    <t>우드엔조이</t>
    <phoneticPr fontId="9" type="noConversion"/>
  </si>
  <si>
    <t>안나푸르나</t>
    <phoneticPr fontId="9" type="noConversion"/>
  </si>
  <si>
    <t>SAIL MUSIC</t>
    <phoneticPr fontId="9" type="noConversion"/>
  </si>
  <si>
    <t>박형민</t>
    <phoneticPr fontId="9" type="noConversion"/>
  </si>
  <si>
    <t>서울시 용산구 청파로 74,201호(전자랜드)</t>
    <phoneticPr fontId="9" type="noConversion"/>
  </si>
  <si>
    <t>양진원</t>
    <phoneticPr fontId="9" type="noConversion"/>
  </si>
  <si>
    <t>경기 평택시 만세로 1724(죽백동)</t>
    <phoneticPr fontId="9" type="noConversion"/>
  </si>
  <si>
    <t>김종우</t>
    <phoneticPr fontId="9" type="noConversion"/>
  </si>
  <si>
    <t>경기도 고양시 일산동구 성현로 268번길 333, 가동</t>
    <phoneticPr fontId="9" type="noConversion"/>
  </si>
  <si>
    <t>김영훈</t>
    <phoneticPr fontId="9" type="noConversion"/>
  </si>
  <si>
    <t>경기도 고양시 덕양구 꽃내음3길 33</t>
    <phoneticPr fontId="9" type="noConversion"/>
  </si>
  <si>
    <t>박청일</t>
    <phoneticPr fontId="9" type="noConversion"/>
  </si>
  <si>
    <t>서울시 동대문구 장한로23길 11-10, 601호(장안동,태솔에버빌3차)</t>
    <phoneticPr fontId="9" type="noConversion"/>
  </si>
  <si>
    <t>지방계약법시행령 제25조 1항 5호 나목</t>
    <phoneticPr fontId="9" type="noConversion"/>
  </si>
  <si>
    <t>부평아트센터 분장실E 천정 내 배관 연결부 교체 실시</t>
    <phoneticPr fontId="9" type="noConversion"/>
  </si>
  <si>
    <t>바카인테리어</t>
    <phoneticPr fontId="9" type="noConversion"/>
  </si>
  <si>
    <t>박하규</t>
    <phoneticPr fontId="9" type="noConversion"/>
  </si>
  <si>
    <t>인천시 부평구 경인로 858</t>
    <phoneticPr fontId="9" type="noConversion"/>
  </si>
  <si>
    <t>지방계약법시행령 제25조 1항 5호 가목</t>
    <phoneticPr fontId="9" type="noConversion"/>
  </si>
  <si>
    <t>2024 &lt;도시,음악을 기록하다&gt;공연 제작 및 운영</t>
    <phoneticPr fontId="9" type="noConversion"/>
  </si>
  <si>
    <t>2024 &lt;뮤직 플로우 부평&gt; 거리 공연 운영</t>
    <phoneticPr fontId="9" type="noConversion"/>
  </si>
  <si>
    <t>부평구립여성합창단 정기연주회 &lt;오묘한조화&gt;영상 촬영</t>
    <phoneticPr fontId="9" type="noConversion"/>
  </si>
  <si>
    <t>매체제어시스템 서버 이전 작업</t>
    <phoneticPr fontId="9" type="noConversion"/>
  </si>
  <si>
    <t>부평구립여성합창단 정기연주회 &lt;오묘한 조화&gt;관련 피아노 조율</t>
    <phoneticPr fontId="9" type="noConversion"/>
  </si>
  <si>
    <t>부평영아티스트 선정작가전(개인전,단체전)유료 홍보</t>
    <phoneticPr fontId="9" type="noConversion"/>
  </si>
  <si>
    <t>더플러스 인천지사</t>
    <phoneticPr fontId="9" type="noConversion"/>
  </si>
  <si>
    <t>주식회사 에스플랜</t>
    <phoneticPr fontId="9" type="noConversion"/>
  </si>
  <si>
    <t>필름무다</t>
    <phoneticPr fontId="9" type="noConversion"/>
  </si>
  <si>
    <t>㈜엔트랙시스템</t>
    <phoneticPr fontId="9" type="noConversion"/>
  </si>
  <si>
    <t>네오룩</t>
    <phoneticPr fontId="9" type="noConversion"/>
  </si>
  <si>
    <t>장성원</t>
    <phoneticPr fontId="9" type="noConversion"/>
  </si>
  <si>
    <t>인천시 부평구 충선로 209번길 41</t>
    <phoneticPr fontId="9" type="noConversion"/>
  </si>
  <si>
    <t>원성일</t>
    <phoneticPr fontId="9" type="noConversion"/>
  </si>
  <si>
    <t>인천시 중구 햇내로 28번길 10</t>
    <phoneticPr fontId="9" type="noConversion"/>
  </si>
  <si>
    <t>최경우</t>
    <phoneticPr fontId="9" type="noConversion"/>
  </si>
  <si>
    <t>경기도 고양시 일산서구 신덕로 24번길 38</t>
    <phoneticPr fontId="9" type="noConversion"/>
  </si>
  <si>
    <t>최상백</t>
    <phoneticPr fontId="9" type="noConversion"/>
  </si>
  <si>
    <t>서울시 영등포구 선유로 49길 23,607호</t>
    <phoneticPr fontId="9" type="noConversion"/>
  </si>
  <si>
    <t>방명주 외 1명</t>
    <phoneticPr fontId="9" type="noConversion"/>
  </si>
  <si>
    <t>서울시 마포구 월드컵북로4길 24,5층(동교동)</t>
    <phoneticPr fontId="9" type="noConversion"/>
  </si>
  <si>
    <t>지방계약법시행령 제25조 1항 4호 파목</t>
    <phoneticPr fontId="9" type="noConversion"/>
  </si>
  <si>
    <t>장애인기업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</si>
</sst>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5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"/>
      <name val="맑은 고딕"/>
      <family val="3"/>
      <charset val="129"/>
    </font>
    <font>
      <b/>
      <sz val="14"/>
      <color indexed="8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sz val="9"/>
      <color theme="1"/>
      <name val="굴림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3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14" fontId="5" fillId="2" borderId="0" xfId="0" applyNumberFormat="1" applyFont="1" applyFill="1" applyAlignment="1">
      <alignment horizontal="center" vertical="center" shrinkToFit="1"/>
    </xf>
    <xf numFmtId="0" fontId="10" fillId="2" borderId="0" xfId="0" applyFont="1" applyFill="1" applyAlignment="1">
      <alignment vertical="center" shrinkToFit="1"/>
    </xf>
    <xf numFmtId="0" fontId="10" fillId="2" borderId="0" xfId="0" applyFont="1" applyFill="1" applyAlignment="1">
      <alignment horizontal="center" vertical="center" shrinkToFit="1"/>
    </xf>
    <xf numFmtId="14" fontId="10" fillId="2" borderId="0" xfId="0" applyNumberFormat="1" applyFont="1" applyFill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14" fontId="7" fillId="0" borderId="1" xfId="0" applyNumberFormat="1" applyFont="1" applyFill="1" applyBorder="1" applyAlignment="1">
      <alignment horizontal="center" vertical="center" shrinkToFit="1"/>
    </xf>
    <xf numFmtId="14" fontId="7" fillId="0" borderId="1" xfId="0" applyNumberFormat="1" applyFont="1" applyFill="1" applyBorder="1" applyAlignment="1">
      <alignment horizontal="center" vertical="center" shrinkToFit="1"/>
    </xf>
    <xf numFmtId="0" fontId="5" fillId="3" borderId="0" xfId="0" applyFont="1" applyFill="1" applyAlignment="1">
      <alignment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14" fontId="5" fillId="0" borderId="1" xfId="3" applyNumberFormat="1" applyFont="1" applyFill="1" applyBorder="1" applyAlignment="1">
      <alignment horizontal="center" vertical="center" shrinkToFit="1"/>
    </xf>
    <xf numFmtId="41" fontId="10" fillId="0" borderId="1" xfId="8" applyFont="1" applyFill="1" applyBorder="1" applyAlignment="1">
      <alignment horizontal="center" vertical="center" shrinkToFit="1"/>
    </xf>
    <xf numFmtId="9" fontId="11" fillId="0" borderId="1" xfId="4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14" fontId="7" fillId="3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9" fontId="12" fillId="0" borderId="1" xfId="4" applyFont="1" applyFill="1" applyBorder="1" applyAlignment="1">
      <alignment horizontal="center" vertical="center" shrinkToFit="1"/>
    </xf>
    <xf numFmtId="0" fontId="5" fillId="0" borderId="1" xfId="3" applyFont="1" applyFill="1" applyBorder="1" applyAlignment="1">
      <alignment horizontal="center" vertical="center" shrinkToFit="1"/>
    </xf>
    <xf numFmtId="0" fontId="10" fillId="0" borderId="1" xfId="3" applyFont="1" applyFill="1" applyBorder="1" applyAlignment="1">
      <alignment horizontal="center" vertical="center" shrinkToFit="1"/>
    </xf>
    <xf numFmtId="14" fontId="7" fillId="0" borderId="1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1" xfId="3" applyFont="1" applyFill="1" applyBorder="1" applyAlignment="1">
      <alignment horizontal="center" vertical="center" shrinkToFit="1"/>
    </xf>
    <xf numFmtId="14" fontId="13" fillId="0" borderId="1" xfId="3" applyNumberFormat="1" applyFont="1" applyFill="1" applyBorder="1" applyAlignment="1">
      <alignment horizontal="center" vertical="center" shrinkToFit="1"/>
    </xf>
    <xf numFmtId="41" fontId="12" fillId="0" borderId="1" xfId="8" applyFont="1" applyFill="1" applyBorder="1" applyAlignment="1">
      <alignment horizontal="center" vertical="center" shrinkToFit="1"/>
    </xf>
    <xf numFmtId="0" fontId="12" fillId="0" borderId="1" xfId="3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vertical="center" shrinkToFit="1"/>
    </xf>
    <xf numFmtId="0" fontId="14" fillId="0" borderId="1" xfId="3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12" fillId="0" borderId="0" xfId="0" applyFont="1" applyFill="1" applyAlignment="1">
      <alignment horizontal="center" vertical="center" shrinkToFit="1"/>
    </xf>
    <xf numFmtId="0" fontId="10" fillId="0" borderId="0" xfId="0" applyFont="1" applyFill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14" fontId="7" fillId="3" borderId="1" xfId="0" applyNumberFormat="1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14" fontId="7" fillId="0" borderId="1" xfId="0" applyNumberFormat="1" applyFont="1" applyFill="1" applyBorder="1" applyAlignment="1">
      <alignment horizontal="center" vertical="center" shrinkToFit="1"/>
    </xf>
  </cellXfs>
  <cellStyles count="9">
    <cellStyle name="백분율 2" xfId="4" xr:uid="{00000000-0005-0000-0000-000000000000}"/>
    <cellStyle name="쉼표 [0]" xfId="8" builtinId="6"/>
    <cellStyle name="쉼표 [0] 2" xfId="5" xr:uid="{00000000-0005-0000-0000-000002000000}"/>
    <cellStyle name="쉼표 [0] 3" xfId="2" xr:uid="{00000000-0005-0000-0000-000003000000}"/>
    <cellStyle name="쉼표 [0] 3 2" xfId="7" xr:uid="{00000000-0005-0000-0000-000004000000}"/>
    <cellStyle name="표준" xfId="0" builtinId="0"/>
    <cellStyle name="표준 2" xfId="3" xr:uid="{00000000-0005-0000-0000-000006000000}"/>
    <cellStyle name="표준 3" xfId="1" xr:uid="{00000000-0005-0000-0000-000007000000}"/>
    <cellStyle name="표준 3 2" xfId="6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"/>
  <sheetViews>
    <sheetView tabSelected="1" zoomScaleNormal="100" workbookViewId="0">
      <selection activeCell="B14" sqref="B14"/>
    </sheetView>
  </sheetViews>
  <sheetFormatPr defaultColWidth="9" defaultRowHeight="20.100000000000001" customHeight="1" x14ac:dyDescent="0.3"/>
  <cols>
    <col min="1" max="1" width="4.625" style="2" customWidth="1"/>
    <col min="2" max="2" width="49.25" style="2" customWidth="1"/>
    <col min="3" max="3" width="10.125" style="5" customWidth="1"/>
    <col min="4" max="5" width="9" style="5"/>
    <col min="6" max="6" width="9.625" style="2" bestFit="1" customWidth="1"/>
    <col min="7" max="8" width="11.5" style="2" bestFit="1" customWidth="1"/>
    <col min="9" max="9" width="6.375" style="1" customWidth="1"/>
    <col min="10" max="10" width="13.5" style="1" customWidth="1"/>
    <col min="11" max="11" width="9" style="1"/>
    <col min="12" max="12" width="33.125" style="2" customWidth="1"/>
    <col min="13" max="13" width="18.875" style="1" customWidth="1"/>
    <col min="14" max="16384" width="9" style="2"/>
  </cols>
  <sheetData>
    <row r="1" spans="1:14" ht="29.25" customHeight="1" x14ac:dyDescent="0.3">
      <c r="A1" s="12"/>
      <c r="B1" s="35" t="s">
        <v>14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s="3" customFormat="1" ht="27" customHeight="1" x14ac:dyDescent="0.3">
      <c r="A2" s="13" t="s">
        <v>11</v>
      </c>
      <c r="B2" s="13" t="s">
        <v>0</v>
      </c>
      <c r="C2" s="19" t="s">
        <v>1</v>
      </c>
      <c r="D2" s="36" t="s">
        <v>2</v>
      </c>
      <c r="E2" s="36"/>
      <c r="F2" s="13" t="s">
        <v>12</v>
      </c>
      <c r="G2" s="13" t="s">
        <v>3</v>
      </c>
      <c r="H2" s="13" t="s">
        <v>4</v>
      </c>
      <c r="I2" s="13" t="s">
        <v>5</v>
      </c>
      <c r="J2" s="13" t="s">
        <v>6</v>
      </c>
      <c r="K2" s="13" t="s">
        <v>7</v>
      </c>
      <c r="L2" s="13" t="s">
        <v>8</v>
      </c>
      <c r="M2" s="13" t="s">
        <v>9</v>
      </c>
      <c r="N2" s="13" t="s">
        <v>10</v>
      </c>
    </row>
    <row r="3" spans="1:14" s="30" customFormat="1" ht="27" customHeight="1" x14ac:dyDescent="0.3">
      <c r="A3" s="25">
        <v>1</v>
      </c>
      <c r="B3" s="26" t="s">
        <v>22</v>
      </c>
      <c r="C3" s="27">
        <v>45467</v>
      </c>
      <c r="D3" s="27">
        <v>45467</v>
      </c>
      <c r="E3" s="27">
        <v>45492</v>
      </c>
      <c r="F3" s="28">
        <v>22000000</v>
      </c>
      <c r="G3" s="28">
        <v>22000000</v>
      </c>
      <c r="H3" s="28">
        <v>21560000</v>
      </c>
      <c r="I3" s="21">
        <f>IFERROR(H3/F3,"")</f>
        <v>0.98</v>
      </c>
      <c r="J3" s="20" t="s">
        <v>27</v>
      </c>
      <c r="K3" s="20" t="s">
        <v>32</v>
      </c>
      <c r="L3" s="20" t="s">
        <v>33</v>
      </c>
      <c r="M3" s="26" t="s">
        <v>42</v>
      </c>
      <c r="N3" s="29"/>
    </row>
    <row r="4" spans="1:14" s="30" customFormat="1" ht="27" customHeight="1" x14ac:dyDescent="0.3">
      <c r="A4" s="25">
        <v>2</v>
      </c>
      <c r="B4" s="26" t="s">
        <v>23</v>
      </c>
      <c r="C4" s="27">
        <v>45467</v>
      </c>
      <c r="D4" s="27">
        <v>45467</v>
      </c>
      <c r="E4" s="27">
        <v>45471</v>
      </c>
      <c r="F4" s="28">
        <v>19704000</v>
      </c>
      <c r="G4" s="28">
        <v>19704000</v>
      </c>
      <c r="H4" s="28">
        <v>19404000</v>
      </c>
      <c r="I4" s="21">
        <f>IFERROR(H4/F4,"")</f>
        <v>0.98477466504263089</v>
      </c>
      <c r="J4" s="20" t="s">
        <v>28</v>
      </c>
      <c r="K4" s="20" t="s">
        <v>34</v>
      </c>
      <c r="L4" s="20" t="s">
        <v>35</v>
      </c>
      <c r="M4" s="26" t="s">
        <v>42</v>
      </c>
      <c r="N4" s="31"/>
    </row>
    <row r="5" spans="1:14" s="30" customFormat="1" ht="27" customHeight="1" x14ac:dyDescent="0.3">
      <c r="A5" s="25">
        <v>3</v>
      </c>
      <c r="B5" s="26" t="s">
        <v>26</v>
      </c>
      <c r="C5" s="27">
        <v>45470</v>
      </c>
      <c r="D5" s="27">
        <v>45470</v>
      </c>
      <c r="E5" s="27">
        <v>45492</v>
      </c>
      <c r="F5" s="28">
        <v>7995200</v>
      </c>
      <c r="G5" s="28">
        <v>7995200</v>
      </c>
      <c r="H5" s="28">
        <v>7835000</v>
      </c>
      <c r="I5" s="21">
        <f t="shared" ref="I5" si="0">IFERROR(H5/F5,"")</f>
        <v>0.97996297778667196</v>
      </c>
      <c r="J5" s="20" t="s">
        <v>31</v>
      </c>
      <c r="K5" s="20" t="s">
        <v>40</v>
      </c>
      <c r="L5" s="20" t="s">
        <v>41</v>
      </c>
      <c r="M5" s="26" t="s">
        <v>42</v>
      </c>
      <c r="N5" s="29"/>
    </row>
    <row r="6" spans="1:14" s="30" customFormat="1" ht="27" customHeight="1" x14ac:dyDescent="0.3">
      <c r="A6" s="25">
        <v>4</v>
      </c>
      <c r="B6" s="26" t="s">
        <v>24</v>
      </c>
      <c r="C6" s="27">
        <v>45471</v>
      </c>
      <c r="D6" s="27">
        <v>45471</v>
      </c>
      <c r="E6" s="27">
        <v>45504</v>
      </c>
      <c r="F6" s="28">
        <v>8000000</v>
      </c>
      <c r="G6" s="28">
        <v>8000000</v>
      </c>
      <c r="H6" s="28">
        <v>7840000</v>
      </c>
      <c r="I6" s="21">
        <f t="shared" ref="I6:I7" si="1">IFERROR(H6/F6,"")</f>
        <v>0.98</v>
      </c>
      <c r="J6" s="20" t="s">
        <v>29</v>
      </c>
      <c r="K6" s="20" t="s">
        <v>36</v>
      </c>
      <c r="L6" s="20" t="s">
        <v>37</v>
      </c>
      <c r="M6" s="26" t="s">
        <v>42</v>
      </c>
      <c r="N6" s="31"/>
    </row>
    <row r="7" spans="1:14" s="30" customFormat="1" ht="27" customHeight="1" x14ac:dyDescent="0.3">
      <c r="A7" s="25">
        <v>5</v>
      </c>
      <c r="B7" s="26" t="s">
        <v>25</v>
      </c>
      <c r="C7" s="27">
        <v>45471</v>
      </c>
      <c r="D7" s="27">
        <v>45471</v>
      </c>
      <c r="E7" s="27">
        <v>45492</v>
      </c>
      <c r="F7" s="28">
        <v>6104800</v>
      </c>
      <c r="G7" s="28">
        <v>6104800</v>
      </c>
      <c r="H7" s="28">
        <v>5921000</v>
      </c>
      <c r="I7" s="21">
        <f t="shared" si="1"/>
        <v>0.96989254357227095</v>
      </c>
      <c r="J7" s="20" t="s">
        <v>30</v>
      </c>
      <c r="K7" s="20" t="s">
        <v>38</v>
      </c>
      <c r="L7" s="20" t="s">
        <v>39</v>
      </c>
      <c r="M7" s="26" t="s">
        <v>42</v>
      </c>
      <c r="N7" s="29"/>
    </row>
  </sheetData>
  <mergeCells count="2">
    <mergeCell ref="B1:N1"/>
    <mergeCell ref="D2:E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"/>
  <sheetViews>
    <sheetView zoomScaleNormal="100" workbookViewId="0">
      <selection activeCell="B13" sqref="B13"/>
    </sheetView>
  </sheetViews>
  <sheetFormatPr defaultColWidth="9" defaultRowHeight="20.100000000000001" customHeight="1" x14ac:dyDescent="0.3"/>
  <cols>
    <col min="1" max="1" width="4.625" style="2" customWidth="1"/>
    <col min="2" max="2" width="49.25" style="2" customWidth="1"/>
    <col min="3" max="3" width="10.125" style="5" customWidth="1"/>
    <col min="4" max="5" width="9" style="5"/>
    <col min="6" max="6" width="9.625" style="2" bestFit="1" customWidth="1"/>
    <col min="7" max="8" width="11.5" style="2" bestFit="1" customWidth="1"/>
    <col min="9" max="9" width="6.375" style="1" customWidth="1"/>
    <col min="10" max="10" width="13.5" style="1" customWidth="1"/>
    <col min="11" max="11" width="9" style="1"/>
    <col min="12" max="12" width="33.125" style="2" customWidth="1"/>
    <col min="13" max="13" width="18.875" style="1" customWidth="1"/>
    <col min="14" max="16384" width="9" style="2"/>
  </cols>
  <sheetData>
    <row r="1" spans="1:14" ht="29.25" customHeight="1" x14ac:dyDescent="0.3">
      <c r="B1" s="37" t="s">
        <v>15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s="3" customFormat="1" ht="27" customHeight="1" x14ac:dyDescent="0.3">
      <c r="A2" s="4" t="s">
        <v>11</v>
      </c>
      <c r="B2" s="4" t="s">
        <v>0</v>
      </c>
      <c r="C2" s="11" t="s">
        <v>1</v>
      </c>
      <c r="D2" s="38" t="s">
        <v>2</v>
      </c>
      <c r="E2" s="38"/>
      <c r="F2" s="9" t="s">
        <v>12</v>
      </c>
      <c r="G2" s="9" t="s">
        <v>3</v>
      </c>
      <c r="H2" s="9" t="s">
        <v>4</v>
      </c>
      <c r="I2" s="9" t="s">
        <v>5</v>
      </c>
      <c r="J2" s="9" t="s">
        <v>6</v>
      </c>
      <c r="K2" s="9" t="s">
        <v>7</v>
      </c>
      <c r="L2" s="9" t="s">
        <v>8</v>
      </c>
      <c r="M2" s="9" t="s">
        <v>9</v>
      </c>
      <c r="N2" s="4" t="s">
        <v>10</v>
      </c>
    </row>
    <row r="3" spans="1:14" s="32" customFormat="1" ht="27" customHeight="1" x14ac:dyDescent="0.3">
      <c r="A3" s="14">
        <v>1</v>
      </c>
      <c r="B3" s="22" t="s">
        <v>43</v>
      </c>
      <c r="C3" s="15">
        <v>45470</v>
      </c>
      <c r="D3" s="15">
        <v>45470</v>
      </c>
      <c r="E3" s="15">
        <v>45476</v>
      </c>
      <c r="F3" s="16">
        <v>705100</v>
      </c>
      <c r="G3" s="16">
        <f t="shared" ref="G3" si="0">F3</f>
        <v>705100</v>
      </c>
      <c r="H3" s="16">
        <v>700000</v>
      </c>
      <c r="I3" s="17">
        <f>IFERROR(H3/F3,"")</f>
        <v>0.99276698340660896</v>
      </c>
      <c r="J3" s="18" t="s">
        <v>44</v>
      </c>
      <c r="K3" s="18" t="s">
        <v>45</v>
      </c>
      <c r="L3" s="18" t="s">
        <v>46</v>
      </c>
      <c r="M3" s="22" t="s">
        <v>47</v>
      </c>
      <c r="N3" s="14"/>
    </row>
  </sheetData>
  <autoFilter ref="A2:N2" xr:uid="{00000000-0009-0000-0000-000001000000}">
    <filterColumn colId="3" showButton="0"/>
  </autoFilter>
  <mergeCells count="2">
    <mergeCell ref="B1:N1"/>
    <mergeCell ref="D2:E2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8"/>
  <sheetViews>
    <sheetView zoomScaleNormal="100" workbookViewId="0">
      <pane ySplit="2" topLeftCell="A3" activePane="bottomLeft" state="frozen"/>
      <selection pane="bottomLeft" activeCell="B14" sqref="B14"/>
    </sheetView>
  </sheetViews>
  <sheetFormatPr defaultColWidth="9" defaultRowHeight="20.100000000000001" customHeight="1" x14ac:dyDescent="0.3"/>
  <cols>
    <col min="1" max="1" width="5.625" style="7" customWidth="1"/>
    <col min="2" max="2" width="47.75" style="7" customWidth="1"/>
    <col min="3" max="3" width="10.125" style="8" customWidth="1"/>
    <col min="4" max="4" width="9.75" style="8" bestFit="1" customWidth="1"/>
    <col min="5" max="5" width="9" style="8"/>
    <col min="6" max="6" width="11.75" style="7" customWidth="1"/>
    <col min="7" max="7" width="12.625" style="7" customWidth="1"/>
    <col min="8" max="8" width="12" style="7" customWidth="1"/>
    <col min="9" max="9" width="9" style="7"/>
    <col min="10" max="10" width="14.5" style="7" customWidth="1"/>
    <col min="11" max="11" width="16.625" style="7" customWidth="1"/>
    <col min="12" max="12" width="36.125" style="7" customWidth="1"/>
    <col min="13" max="13" width="18.875" style="7" customWidth="1"/>
    <col min="14" max="14" width="17.625" style="7" customWidth="1"/>
    <col min="15" max="16384" width="9" style="6"/>
  </cols>
  <sheetData>
    <row r="1" spans="1:14" s="2" customFormat="1" ht="29.25" customHeight="1" x14ac:dyDescent="0.3">
      <c r="A1" s="37" t="s">
        <v>16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s="3" customFormat="1" ht="24.95" customHeight="1" x14ac:dyDescent="0.3">
      <c r="A2" s="4" t="s">
        <v>11</v>
      </c>
      <c r="B2" s="4" t="s">
        <v>0</v>
      </c>
      <c r="C2" s="24" t="s">
        <v>1</v>
      </c>
      <c r="D2" s="38" t="s">
        <v>2</v>
      </c>
      <c r="E2" s="38"/>
      <c r="F2" s="9" t="s">
        <v>13</v>
      </c>
      <c r="G2" s="9" t="s">
        <v>3</v>
      </c>
      <c r="H2" s="9" t="s">
        <v>4</v>
      </c>
      <c r="I2" s="9" t="s">
        <v>5</v>
      </c>
      <c r="J2" s="9" t="s">
        <v>6</v>
      </c>
      <c r="K2" s="9" t="s">
        <v>7</v>
      </c>
      <c r="L2" s="9" t="s">
        <v>8</v>
      </c>
      <c r="M2" s="9" t="s">
        <v>9</v>
      </c>
      <c r="N2" s="9" t="s">
        <v>10</v>
      </c>
    </row>
    <row r="3" spans="1:14" s="33" customFormat="1" ht="27" customHeight="1" x14ac:dyDescent="0.3">
      <c r="A3" s="20">
        <v>1</v>
      </c>
      <c r="B3" s="22" t="s">
        <v>48</v>
      </c>
      <c r="C3" s="15">
        <v>45446</v>
      </c>
      <c r="D3" s="15">
        <v>45446</v>
      </c>
      <c r="E3" s="15">
        <v>45473</v>
      </c>
      <c r="F3" s="16">
        <v>48140018</v>
      </c>
      <c r="G3" s="16">
        <v>48140018</v>
      </c>
      <c r="H3" s="16">
        <v>46740000</v>
      </c>
      <c r="I3" s="21">
        <f t="shared" ref="I3:I7" si="0">IFERROR(H3/F3,"")</f>
        <v>0.97091779234482212</v>
      </c>
      <c r="J3" s="18" t="s">
        <v>54</v>
      </c>
      <c r="K3" s="18" t="s">
        <v>59</v>
      </c>
      <c r="L3" s="18" t="s">
        <v>60</v>
      </c>
      <c r="M3" s="22" t="s">
        <v>18</v>
      </c>
      <c r="N3" s="23" t="s">
        <v>70</v>
      </c>
    </row>
    <row r="4" spans="1:14" s="33" customFormat="1" ht="27" customHeight="1" x14ac:dyDescent="0.3">
      <c r="A4" s="20">
        <v>2</v>
      </c>
      <c r="B4" s="22" t="s">
        <v>49</v>
      </c>
      <c r="C4" s="15">
        <v>45447</v>
      </c>
      <c r="D4" s="15">
        <v>45447</v>
      </c>
      <c r="E4" s="15">
        <v>45596</v>
      </c>
      <c r="F4" s="16">
        <v>46500000</v>
      </c>
      <c r="G4" s="16">
        <v>46500000</v>
      </c>
      <c r="H4" s="16">
        <v>45105000</v>
      </c>
      <c r="I4" s="21">
        <f t="shared" si="0"/>
        <v>0.97</v>
      </c>
      <c r="J4" s="18" t="s">
        <v>55</v>
      </c>
      <c r="K4" s="18" t="s">
        <v>61</v>
      </c>
      <c r="L4" s="18" t="s">
        <v>62</v>
      </c>
      <c r="M4" s="22" t="s">
        <v>18</v>
      </c>
      <c r="N4" s="23" t="s">
        <v>70</v>
      </c>
    </row>
    <row r="5" spans="1:14" s="34" customFormat="1" ht="27" customHeight="1" x14ac:dyDescent="0.3">
      <c r="A5" s="20">
        <v>3</v>
      </c>
      <c r="B5" s="22" t="s">
        <v>50</v>
      </c>
      <c r="C5" s="15">
        <v>45447</v>
      </c>
      <c r="D5" s="15">
        <v>45447</v>
      </c>
      <c r="E5" s="15">
        <v>45473</v>
      </c>
      <c r="F5" s="16">
        <v>2050000</v>
      </c>
      <c r="G5" s="16">
        <v>2050000</v>
      </c>
      <c r="H5" s="16">
        <v>2000000</v>
      </c>
      <c r="I5" s="21">
        <f t="shared" si="0"/>
        <v>0.97560975609756095</v>
      </c>
      <c r="J5" s="18" t="s">
        <v>56</v>
      </c>
      <c r="K5" s="18" t="s">
        <v>63</v>
      </c>
      <c r="L5" s="18" t="s">
        <v>64</v>
      </c>
      <c r="M5" s="22" t="s">
        <v>42</v>
      </c>
      <c r="N5" s="23"/>
    </row>
    <row r="6" spans="1:14" s="33" customFormat="1" ht="27" customHeight="1" x14ac:dyDescent="0.3">
      <c r="A6" s="20">
        <v>4</v>
      </c>
      <c r="B6" s="22" t="s">
        <v>52</v>
      </c>
      <c r="C6" s="15">
        <v>45456</v>
      </c>
      <c r="D6" s="15">
        <v>45456</v>
      </c>
      <c r="E6" s="15">
        <v>45456</v>
      </c>
      <c r="F6" s="16">
        <v>160000</v>
      </c>
      <c r="G6" s="16">
        <v>160000</v>
      </c>
      <c r="H6" s="16">
        <v>160000</v>
      </c>
      <c r="I6" s="21">
        <f>IFERROR(H6/F6,"")</f>
        <v>1</v>
      </c>
      <c r="J6" s="18" t="s">
        <v>19</v>
      </c>
      <c r="K6" s="18" t="s">
        <v>20</v>
      </c>
      <c r="L6" s="18" t="s">
        <v>21</v>
      </c>
      <c r="M6" s="22" t="s">
        <v>42</v>
      </c>
      <c r="N6" s="23"/>
    </row>
    <row r="7" spans="1:14" s="34" customFormat="1" ht="27" customHeight="1" x14ac:dyDescent="0.3">
      <c r="A7" s="20">
        <v>5</v>
      </c>
      <c r="B7" s="22" t="s">
        <v>51</v>
      </c>
      <c r="C7" s="15">
        <v>45462</v>
      </c>
      <c r="D7" s="15">
        <v>45462</v>
      </c>
      <c r="E7" s="15">
        <v>45473</v>
      </c>
      <c r="F7" s="16">
        <v>1980000</v>
      </c>
      <c r="G7" s="16">
        <v>1980000</v>
      </c>
      <c r="H7" s="16">
        <v>1936000</v>
      </c>
      <c r="I7" s="21">
        <f t="shared" si="0"/>
        <v>0.97777777777777775</v>
      </c>
      <c r="J7" s="18" t="s">
        <v>57</v>
      </c>
      <c r="K7" s="18" t="s">
        <v>65</v>
      </c>
      <c r="L7" s="18" t="s">
        <v>66</v>
      </c>
      <c r="M7" s="22" t="s">
        <v>42</v>
      </c>
      <c r="N7" s="23"/>
    </row>
    <row r="8" spans="1:14" s="33" customFormat="1" ht="27" customHeight="1" x14ac:dyDescent="0.3">
      <c r="A8" s="20">
        <v>6</v>
      </c>
      <c r="B8" s="22" t="s">
        <v>53</v>
      </c>
      <c r="C8" s="15">
        <v>45464</v>
      </c>
      <c r="D8" s="15">
        <v>45464</v>
      </c>
      <c r="E8" s="15">
        <v>45562</v>
      </c>
      <c r="F8" s="16">
        <v>385000</v>
      </c>
      <c r="G8" s="16">
        <v>385000</v>
      </c>
      <c r="H8" s="16">
        <v>385000</v>
      </c>
      <c r="I8" s="21">
        <f t="shared" ref="I8" si="1">IFERROR(H8/F8,"")</f>
        <v>1</v>
      </c>
      <c r="J8" s="18" t="s">
        <v>58</v>
      </c>
      <c r="K8" s="18" t="s">
        <v>67</v>
      </c>
      <c r="L8" s="18" t="s">
        <v>68</v>
      </c>
      <c r="M8" s="22" t="s">
        <v>69</v>
      </c>
      <c r="N8" s="23"/>
    </row>
  </sheetData>
  <mergeCells count="2">
    <mergeCell ref="D2:E2"/>
    <mergeCell ref="A1:N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"/>
  <sheetViews>
    <sheetView zoomScaleNormal="100" workbookViewId="0">
      <pane ySplit="2" topLeftCell="A3" activePane="bottomLeft" state="frozen"/>
      <selection pane="bottomLeft" activeCell="D16" sqref="D16"/>
    </sheetView>
  </sheetViews>
  <sheetFormatPr defaultColWidth="9" defaultRowHeight="20.100000000000001" customHeight="1" x14ac:dyDescent="0.3"/>
  <cols>
    <col min="1" max="1" width="5.625" style="6" customWidth="1"/>
    <col min="2" max="2" width="47.75" style="6" customWidth="1"/>
    <col min="3" max="3" width="10.125" style="8" customWidth="1"/>
    <col min="4" max="4" width="9.75" style="8" bestFit="1" customWidth="1"/>
    <col min="5" max="5" width="9" style="8"/>
    <col min="6" max="6" width="11.75" style="6" customWidth="1"/>
    <col min="7" max="7" width="12.625" style="6" customWidth="1"/>
    <col min="8" max="8" width="12" style="6" customWidth="1"/>
    <col min="9" max="9" width="9" style="7"/>
    <col min="10" max="10" width="14.5" style="7" customWidth="1"/>
    <col min="11" max="11" width="9" style="7"/>
    <col min="12" max="12" width="36.125" style="6" customWidth="1"/>
    <col min="13" max="13" width="18.875" style="7" customWidth="1"/>
    <col min="14" max="14" width="17.625" style="6" customWidth="1"/>
    <col min="15" max="16384" width="9" style="6"/>
  </cols>
  <sheetData>
    <row r="1" spans="1:14" s="2" customFormat="1" ht="29.25" customHeight="1" x14ac:dyDescent="0.3">
      <c r="A1" s="37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s="3" customFormat="1" ht="24.95" customHeight="1" x14ac:dyDescent="0.3">
      <c r="A2" s="4" t="s">
        <v>11</v>
      </c>
      <c r="B2" s="4" t="s">
        <v>0</v>
      </c>
      <c r="C2" s="10" t="s">
        <v>1</v>
      </c>
      <c r="D2" s="38" t="s">
        <v>2</v>
      </c>
      <c r="E2" s="38"/>
      <c r="F2" s="9" t="s">
        <v>12</v>
      </c>
      <c r="G2" s="9" t="s">
        <v>3</v>
      </c>
      <c r="H2" s="9" t="s">
        <v>4</v>
      </c>
      <c r="I2" s="9" t="s">
        <v>5</v>
      </c>
      <c r="J2" s="9" t="s">
        <v>6</v>
      </c>
      <c r="K2" s="9" t="s">
        <v>7</v>
      </c>
      <c r="L2" s="9" t="s">
        <v>8</v>
      </c>
      <c r="M2" s="9" t="s">
        <v>9</v>
      </c>
      <c r="N2" s="9" t="s">
        <v>10</v>
      </c>
    </row>
  </sheetData>
  <autoFilter ref="A2:N2" xr:uid="{00000000-0009-0000-0000-000003000000}">
    <filterColumn colId="3" showButton="0"/>
  </autoFilter>
  <mergeCells count="2">
    <mergeCell ref="A1:N1"/>
    <mergeCell ref="D2:E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물품</vt:lpstr>
      <vt:lpstr>공사</vt:lpstr>
      <vt:lpstr>용역</vt:lpstr>
      <vt:lpstr>일반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user</cp:lastModifiedBy>
  <cp:lastPrinted>2018-04-23T07:40:27Z</cp:lastPrinted>
  <dcterms:created xsi:type="dcterms:W3CDTF">2014-03-10T00:21:29Z</dcterms:created>
  <dcterms:modified xsi:type="dcterms:W3CDTF">2024-07-08T22:13:47Z</dcterms:modified>
</cp:coreProperties>
</file>